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rafan\OneDrive\Documentos\"/>
    </mc:Choice>
  </mc:AlternateContent>
  <xr:revisionPtr revIDLastSave="0" documentId="8_{FECE52F5-F65A-4733-83AB-1BDC7CA67E3B}" xr6:coauthVersionLast="47" xr6:coauthVersionMax="47" xr10:uidLastSave="{00000000-0000-0000-0000-000000000000}"/>
  <bookViews>
    <workbookView xWindow="-110" yWindow="-110" windowWidth="19420" windowHeight="10300" xr2:uid="{00000000-000D-0000-FFFF-FFFF00000000}"/>
  </bookViews>
  <sheets>
    <sheet name="Matriz_APROBACIÓN" sheetId="1" r:id="rId1"/>
    <sheet name="Descripción campos" sheetId="2" r:id="rId2"/>
  </sheets>
  <externalReferences>
    <externalReference r:id="rId3"/>
  </externalReferences>
  <definedNames>
    <definedName name="_adj87" localSheetId="1">[1]Disponibilidad!#REF!</definedName>
    <definedName name="_adj87">[1]Disponibilidad!#REF!</definedName>
    <definedName name="_xlnm._FilterDatabase" localSheetId="0" hidden="1">Matriz_APROBACIÓN!$A$5:$X$25</definedName>
    <definedName name="Anu">#REF!</definedName>
    <definedName name="CDR">#REF!</definedName>
    <definedName name="CM">[1]Disponibilidad!#REF!</definedName>
    <definedName name="DG">[1]Disponibilidad!#REF!</definedName>
    <definedName name="Exp">#REF!</definedName>
    <definedName name="Lib">#REF!</definedName>
    <definedName name="REC">#REF!</definedName>
    <definedName name="REN">#REF!</definedName>
    <definedName name="REND">#REF!</definedName>
    <definedName name="RENDIMIENTO">#REF!</definedName>
  </definedNames>
  <calcPr calcId="181029"/>
  <extLst>
    <ext uri="GoogleSheetsCustomDataVersion2">
      <go:sheetsCustomData xmlns:go="http://customooxmlschemas.google.com/" r:id="rId8" roundtripDataChecksum="y/OW/tdMLDmbzfGJm4sDsrVEInfSzdwZPWb0mvpgxqM="/>
    </ext>
  </extLst>
</workbook>
</file>

<file path=xl/calcChain.xml><?xml version="1.0" encoding="utf-8"?>
<calcChain xmlns="http://schemas.openxmlformats.org/spreadsheetml/2006/main">
  <c r="O22" i="1" l="1"/>
  <c r="U20" i="1"/>
  <c r="V20" i="1" s="1"/>
  <c r="W20" i="1" s="1"/>
  <c r="O18" i="1"/>
  <c r="U17" i="1"/>
  <c r="U16" i="1"/>
  <c r="V16" i="1" s="1"/>
  <c r="W16" i="1" s="1"/>
  <c r="U15" i="1"/>
  <c r="V15" i="1" s="1"/>
  <c r="W15" i="1" s="1"/>
  <c r="O13" i="1"/>
  <c r="U10" i="1"/>
  <c r="V10" i="1" s="1"/>
  <c r="W10" i="1" s="1"/>
  <c r="R10" i="1"/>
  <c r="Q10" i="1"/>
  <c r="O10" i="1"/>
  <c r="W9" i="1"/>
  <c r="T9" i="1"/>
  <c r="U9" i="1" s="1"/>
  <c r="S9" i="1"/>
  <c r="R9" i="1"/>
  <c r="Q9" i="1"/>
  <c r="P9" i="1"/>
  <c r="O9" i="1"/>
</calcChain>
</file>

<file path=xl/sharedStrings.xml><?xml version="1.0" encoding="utf-8"?>
<sst xmlns="http://schemas.openxmlformats.org/spreadsheetml/2006/main" count="387" uniqueCount="194">
  <si>
    <t xml:space="preserve"> EJECUCION ANUAL (millones de pesos corrientes)</t>
  </si>
  <si>
    <t>ORDEN ESTABLECIDA EN SENTENCIA</t>
  </si>
  <si>
    <t>INFORMACION RESPONSABLES</t>
  </si>
  <si>
    <t>INFORMACION INVERSIONES</t>
  </si>
  <si>
    <t>INFORMACION FINANCIERA</t>
  </si>
  <si>
    <t>Responsable SDA</t>
  </si>
  <si>
    <t xml:space="preserve">ORDINAL/ NUMERAL </t>
  </si>
  <si>
    <t>Numeral</t>
  </si>
  <si>
    <t>literal /numeral</t>
  </si>
  <si>
    <t>Descripción de la orden</t>
  </si>
  <si>
    <t>Orden resumida</t>
  </si>
  <si>
    <t>RESPONSABLE 1</t>
  </si>
  <si>
    <t>RESPONSABLE 2</t>
  </si>
  <si>
    <t>ENTIDAD REPORTANTE</t>
  </si>
  <si>
    <t>EJECUTOR DE LA INVERSIÓN</t>
  </si>
  <si>
    <t>CATEGORÍA DE LA INVERSION</t>
  </si>
  <si>
    <t>Otro</t>
  </si>
  <si>
    <t xml:space="preserve">DESCRIPCIÓN DE LA INVERSIÓN </t>
  </si>
  <si>
    <t>FUENTE DE FINANCIERA</t>
  </si>
  <si>
    <t>Año 2004-2016</t>
  </si>
  <si>
    <t>Año 2017</t>
  </si>
  <si>
    <t>Año 2018</t>
  </si>
  <si>
    <t>Año 2019</t>
  </si>
  <si>
    <t>Año 2020</t>
  </si>
  <si>
    <t>Año 2021</t>
  </si>
  <si>
    <t>Año 2022</t>
  </si>
  <si>
    <t>Año 2023</t>
  </si>
  <si>
    <t>Año 2024</t>
  </si>
  <si>
    <t>OBSERVACIONES</t>
  </si>
  <si>
    <t>SRHS</t>
  </si>
  <si>
    <t>4.21</t>
  </si>
  <si>
    <t>realicen, revisen y/o ajusten los Planes de Saneamiento y Manejo de Vertimientos – PSMV de manera que se garantice efectivamente un manejo integral y se minimice y reduzca la contaminación en la cuenca hidrográfica del Río Bogotá</t>
  </si>
  <si>
    <t xml:space="preserve"> Distrito Capital y a los entes territoriales aferentes al Río Bogotá, Dichos entes deberán reportar semestralmente al Consejo Estratégico de la Cuenca Hidrográfica -CECH – y posteriormente a la Gerencia de la Cuenca Hidrográfica del Río Bogotá – GECH - las actividades que realicen</t>
  </si>
  <si>
    <t xml:space="preserve">Distrito Capital y Entes Territoriales aferentes a la cuenca del río Bogotá </t>
  </si>
  <si>
    <t>Secretaria Distrital de Ambiente</t>
  </si>
  <si>
    <t>Recurso Humano</t>
  </si>
  <si>
    <t>Contrato OPS</t>
  </si>
  <si>
    <t>Vinculación de profesionales que apoyan la revisión del Plan de Saneamiento y Manejo de Vertimientos – PSMV de manera que se garantice efectivamente un manejo integral y se minimice y reduzca la contaminación en la cuenca hidrográfica del Río Bogotá</t>
  </si>
  <si>
    <t>Tasa Retributiva - Otros Distrito</t>
  </si>
  <si>
    <t>$20.000.000</t>
  </si>
  <si>
    <t>Orden cumplida en el 2017 por parte de la SDA</t>
  </si>
  <si>
    <t>DPSIA-DGA</t>
  </si>
  <si>
    <t>4.25</t>
  </si>
  <si>
    <t>4.25.1</t>
  </si>
  <si>
    <t>Promover la conservación y recuperación de las áreas de importancia estratégica para la conservación de recursos hídricos que surten de agua a los acueductos municipales, distritales y regionales, mediante la adquisición y mantenimiento de dichas áreas y la financiación de los esquemas de pago por servicios ambientales</t>
  </si>
  <si>
    <t xml:space="preserve">Departamento de Cundinamarca- Distrito Capital-CAR- Entes territoriales aferentes del Río Bogotá </t>
  </si>
  <si>
    <t>Corporación Autónoma Regional de Cundinamarca – CAR, Departamento de Cundinamarca, Distrito Capital y  entes territoriales de la cuenca aferente al Río Bogotá</t>
  </si>
  <si>
    <t>SDA</t>
  </si>
  <si>
    <t xml:space="preserve">Contratos de OPS que apoyaron la ejecución de la orden. </t>
  </si>
  <si>
    <t xml:space="preserve">Otros Distrito </t>
  </si>
  <si>
    <t>$30.000.000</t>
  </si>
  <si>
    <t>1 (UN) OPS con didicación del 25% a partir de 2017</t>
  </si>
  <si>
    <t>DGA</t>
  </si>
  <si>
    <t>4.25.3</t>
  </si>
  <si>
    <t>Identifiquen, delimiten y prioricen las áreas de importancia estratégica, con base en la información contenida en los planes de ordenación y manejo de cuencas hidrográficas, planes de manejo ambiental de micro cuencas, planes de manejo ambiental de acuíferos o en otros instrumentos de planificación ambiental relacionados con el recurso hídrico</t>
  </si>
  <si>
    <t>Departamento de Cundinamarca- Distrito Capital- CAR</t>
  </si>
  <si>
    <t>Corporación Autónoma Regional de Cundinamarca - CAR, Departamento de Cundinamarca y Distrito Capital</t>
  </si>
  <si>
    <t>Secretaría Disrital de Ambiente</t>
  </si>
  <si>
    <t>Secretaría Distrital de Ambiente</t>
  </si>
  <si>
    <t>Convenio y OPS</t>
  </si>
  <si>
    <t xml:space="preserve">Convenio de asociación para el Diseño de un programa de incentivos ambientales a la conservación Tipo Pago por servicios ambientales </t>
  </si>
  <si>
    <t>4.26</t>
  </si>
  <si>
    <t>4.26.2</t>
  </si>
  <si>
    <t>adelanten los correspondientes procesos administrativos dirigidos a i) revocar o suspender las licencias, títulos, permisos, autorizaciones o concesiones para el uso  y aprovechamiento de los recursos naturales y del medio ambiente en las zonas de exclusión. ii) revocar o suspender las licencias, títulos, permisos, autorizaciones o concesiones para el uso y aprovechamiento de los recursos naturales cuando se establezca el incumplimiento de las condiciones o exigencias de acuerdo con los actos de expedición.</t>
  </si>
  <si>
    <t xml:space="preserve">Ministerio de Ambiente y Desarrollo Sostenible - Ministerio de Minas y Energía - Agencia Nacional de Licencias Ambientales -ANLA- Distrito Capital- CAR- Y  a los entes territoriales en los casos en que hayan sido delegados por la respectiva Autoridad Ambiental </t>
  </si>
  <si>
    <t>Profesionales técnicos y jurídicos que apoyan la implementación de la orden</t>
  </si>
  <si>
    <t>Otros Distrito</t>
  </si>
  <si>
    <t>Las proyecciones se basan en los recursos asignados para la vigencia 2021 y su incremento gradual</t>
  </si>
  <si>
    <t>4.26.3</t>
  </si>
  <si>
    <t xml:space="preserve"> exijan de los particulares o entes públicos o privados a los que se les haya otorgado las licencias ambientales, autorizaciones, permisos o concesiones a cielo abierto, o en una zona específica, declarados responsables, la indemnización, restauración o sustitución , morfológica y ambiental de todo el suelo intervenido en la explotación, por cuenta de los beneficiarios de dichos títulos, permisos, licencias o concesiones.</t>
  </si>
  <si>
    <t xml:space="preserve">Ministerio de Ambiente y Desarrollo Sostenible- Ministerio de Minas y Energía, al Distrito CAPITAL, car, y a los entes territoriales aferentes a la Cuenca del Río Bo gota </t>
  </si>
  <si>
    <t xml:space="preserve">Ministerio de Ambiente y Desarrollo Sostenible- Ministerio de Minas y Energía, al Distrito CAPITAL, CAR, y a los entes territoriales aferentes a la Cuenca del Río Bogota </t>
  </si>
  <si>
    <t>4.26.4</t>
  </si>
  <si>
    <t>realice el inventario de Pasivos Ambientales Mineros –PAM conel objeto de adelantar los procesos administrativos y judiciales correspondientes</t>
  </si>
  <si>
    <t xml:space="preserve">Distrito Capital-Corporación Autónoma Regional- CAR- Y  en coordinación con el Ministerio de Minas y  Energía </t>
  </si>
  <si>
    <t>Las inversiones de este inciso no se registran toda vez que se desarrollan acciones transversales al ejecutar los incisos 2 y 3</t>
  </si>
  <si>
    <t>OPEL</t>
  </si>
  <si>
    <t>4.33</t>
  </si>
  <si>
    <t>4.33.2</t>
  </si>
  <si>
    <t xml:space="preserve">Promover de manera inmediata el uso eficiente y de ahorro del agua como elemento integrante y preponderante para la conservación y protección de los procesos hidrológicos, eco sistémicos y de biodiversidad. </t>
  </si>
  <si>
    <t>Corporación Autónoma Regional- CAR-  Departamento de Cundinamarca- Distrito CAPITAL -Y    a los entes territoriales que hacen parte de la Cuenca  Hidrográfica del río BOGOTÁ - La Corporación Autónoma Regional de Cundinamarca –CAR, el Departamento de Cundinamarca, el Distrito Capital y demás entes deberán reportar semestralmente al Consejo Estratégico de la Cuenca Hidrográfica - CECH – y posteriormente a la Gerencia de la Cuenca Hidrográfica del río Bogotá – GCH -las actividades que realicen</t>
  </si>
  <si>
    <t xml:space="preserve">Corporación Autónoma Regional de Cundinamarca – CAR-  Departamento de Cundinamarca- Distrito CAPITAL -Y    a los entes territoriales que hacen parte de la Cuenca  Hidrográfica del río BOGOTÁ </t>
  </si>
  <si>
    <t>Oficina de Participación, Educación y Localidades</t>
  </si>
  <si>
    <t>Ejecución de acciones de educación ambiental que tienen como linea de profundización el cuidado y la protección del agua.</t>
  </si>
  <si>
    <t xml:space="preserve">Proyecto de inversión </t>
  </si>
  <si>
    <t>Los valores reportados del año 2020 al 2024 correponden a la dedicación de 2 horas de un profesional y bachiller con experiencia el cual es el valor promedio por actividad ejecutada. 
Los valores reportados de los años anteriores corresponden al presupuesto total del proyecto de inversión gerenciado por la Oficina de Participación, Eduación y Localidades</t>
  </si>
  <si>
    <t>DPSIA</t>
  </si>
  <si>
    <t>4.5</t>
  </si>
  <si>
    <t>Constituir , Desarrollar e Implementar el OBSERVATORIO REGIONAL AMBIENTAL  Y de DESARROLLO SOSTENIBLE DEL RÍO BOGOTÁ- ORARBO- como instrumento para la dirección y gestión integral de la cuenca hidrográfica, atendiendo los lineamientos y criterios expuestos en la parte motiva de esta providencia.</t>
  </si>
  <si>
    <t>Consejo de la Cuenca Hidrográfica del Río Bogotá -CECH-</t>
  </si>
  <si>
    <t>CECH</t>
  </si>
  <si>
    <t>Dotación</t>
  </si>
  <si>
    <t xml:space="preserve">Convenio </t>
  </si>
  <si>
    <t>Convenio administración Observatorio Regional Ambiental y de Desarrollo Sostenible del Río Bogotá-ORARBO</t>
  </si>
  <si>
    <t xml:space="preserve">Sin reporte de información </t>
  </si>
  <si>
    <t>Proyectos de Inversión del PDD.</t>
  </si>
  <si>
    <t>OPS con dedicación del 25% del total del contrato. Proyecto de Inversión 7805.</t>
  </si>
  <si>
    <t>4.58</t>
  </si>
  <si>
    <t>adopten todas y cada una de las medidas administrativas y económicas relacionadas con el incremento de operativos de control, de muestreo y contra-muestreo de la actividad industrial y agropecuaria de la cuenca hidrográfica del Río Bogotá</t>
  </si>
  <si>
    <t xml:space="preserve"> Corporación Autónoma Regional de Cundinamarca – CAR, al Departamento de Cundinamarca, al Distrito Capital y a los entes territoriales de la cuenca aferente al Río Bogotá</t>
  </si>
  <si>
    <t>Profesionales técnicos que apoyan la implementación de la orden</t>
  </si>
  <si>
    <t>Otros Distrito - Tasa Retributiva</t>
  </si>
  <si>
    <t>ORDÉNASE a la Corporación Autónoma Regional de Cundinamarca – CAR, al Departamento de Cundinamarca, al Distrito Capital y a los entes territoriales de la cuenca aferente al Río Bogotá, que en el término perentorio e improrrogable de doce (12) meses contados a partir de la ejecutoria de esta sentencia, adopten todas y cada una de las medidas administrativas y económicas relacionadas con el incremento de operativos de control, de muestreo y contra-muestreo de la actividad industrial y agropecuaria de la cuenca hidrográfica del Río Bogotá. Dichos entes deberán reportar semestralmente al Consejo Estratégico de la Cuenca Hidrográfica - CECH – posteriormente a la Gerencia de la Cuenca Hidrográfica del Río Bogotá – GCH - las actividades que realicen.</t>
  </si>
  <si>
    <t>Recursos convenio de para el muestreo y contramuestreo</t>
  </si>
  <si>
    <t>4.59</t>
  </si>
  <si>
    <t>actualicen el censo de las empresas y personas que realicen actividades industriales con información de procesos productivos, caracterización de vertimientos y sistemas de tratamiento en la fuente en la cuenca hidrográfica del Río Bogotá</t>
  </si>
  <si>
    <t>Corporación Autónoma Regional de Cundinamarca – CAR, al Distrito Capital en coordinación con el Departamento Administrativo Nacional de Estadística – DANE y a las Cámaras de  Comercio</t>
  </si>
  <si>
    <t>Personal para apoyar el censo establecido para los usuarios</t>
  </si>
  <si>
    <t>SEGAE</t>
  </si>
  <si>
    <t>4.63</t>
  </si>
  <si>
    <t>4.63.2</t>
  </si>
  <si>
    <t>La orden fue modulada mediante varios autos, el último  del 11 de diciembre de 2017, por parte de la magistrada sustanciadora, actualmente consiste en la construcción y operación de una planta de tratamiento de aguas para el barrio San Benito.</t>
  </si>
  <si>
    <t xml:space="preserve">Distrito Capital </t>
  </si>
  <si>
    <t>Convenio y contratos OPS</t>
  </si>
  <si>
    <t xml:space="preserve">Contratos de OPS y convenios que apoyaron la ejecución de la orden. </t>
  </si>
  <si>
    <t xml:space="preserve"> Otros Distrito.</t>
  </si>
  <si>
    <t>Las ordenes 4.63.2 y 4.63.3. tienen una misma asignación presupuestal y dado que son ordenes que tienen el mismo fin se unifico su detalle presupuestal.
A partir del año 2022 se presenta la proyección definida en el actual plan de desarrollo, que posiblemente tendra recortes debido a la pandemia.</t>
  </si>
  <si>
    <t>4.63.3</t>
  </si>
  <si>
    <t>prestar apoyo real y efectivo (logístico, jurídico, administrativo, entre otros) a las empresas y personas que se dedican a la actividad de las curtiembres en el periodo de transición que se presenta por la construcción de los Parques Eco eficientes Industriales.</t>
  </si>
  <si>
    <t>Corporación Autónoma Regional de Cundinamarca - CAR, al Departamento de Cundinamarca, al Distrito Capital, a los Municipios de Villapinzón y Chocontá, al Consejo Estratégico de la Cuenca Hidrográfica - CECH – y posteriormente a la Gerencia de la Cuenca Hidrográfica del Río Bogotá – GCH -</t>
  </si>
  <si>
    <t>La información esta en el numeral 4.63.2</t>
  </si>
  <si>
    <t>4.64</t>
  </si>
  <si>
    <t>4.64.1</t>
  </si>
  <si>
    <t>incrementar de manera inmediata los operativos en los Municipios  de Villapinzón, Chocontá y el Barrio San Benito, los cuales deben estar dirigidos a evitar las descargas clandestinas que hacen aquellas personas y/o empresas que no cuentan con autorizaciones, permisos y/o licencias y/o no cumplen con las exigencias en ellas contenidas.</t>
  </si>
  <si>
    <t>Corporación Autónoma Regional de Cundinamarca – CAR y al Distrito Capital – Secretaría Distrital de Ambiente, en coordinación con la Fiscalía General de la Nación – Unidad Nacional de Fiscalías de delitos contra los Recursos Naturales y el Medio Ambiente y la Policía Ambiental y Ecológica</t>
  </si>
  <si>
    <t>4.69</t>
  </si>
  <si>
    <t>4.69.1</t>
  </si>
  <si>
    <t xml:space="preserve">adopten el Plan Estratégico Nacional de Investigación Ambiental </t>
  </si>
  <si>
    <t>Corporación Autónoma Regional de Cundinamarca - CAR, al Departamento de Cundinamarca y al Distrito Capital</t>
  </si>
  <si>
    <t>1 (UN) OPS con dedicación del 25%</t>
  </si>
  <si>
    <t>4.70</t>
  </si>
  <si>
    <t>4.70.1</t>
  </si>
  <si>
    <t>incorporen el Programa Nacional de Producción más Limpia en el sector productivo de la región.</t>
  </si>
  <si>
    <t>Corporación Autónoma Regional de Cundinamarca - CAR, al Distrito Capital y a los Municipios de Villapinzón y Chocontá</t>
  </si>
  <si>
    <t xml:space="preserve">Las ordenes 4.70.1 y 4.70.2. tienen una misma asignación presupuestal y dado que son ordenes que tienen el mismo fin se unifico su detalle presupuestal.
A partir del año 2022 se presenta la proyección definida en el actual plan de desarrollo, que posiblemente tendra recortes debido a la pandemia.
</t>
  </si>
  <si>
    <t>4.70.2</t>
  </si>
  <si>
    <t>las medidas para el mejoramiento del desempeño ambiental de las curtiembres con el apoyo del programa de la ventanilla ambiental ACERCAR – Asistencia Técnica Ambiental para la Pequeña y Mediana Empresa</t>
  </si>
  <si>
    <t>La información esta en el numeral 4.70.1</t>
  </si>
  <si>
    <t>4.72</t>
  </si>
  <si>
    <t>realizar jornadas cívicas para conmemorar el día mundial del agua que se celebra el 22 de marzo</t>
  </si>
  <si>
    <t>Corporación Autónoma Regional de Cundinamarca – CAR, al Departamento de Cundinamarca al Distrito Capital, a los entes territoriales aferentes al Río Bogotá y a todos  los habitantes de la cuenca hidrográfica</t>
  </si>
  <si>
    <t>Los valores reportados del año 2020 al 2024 corresponden a la dedicación de 2 horas de un profesional y bachiller con experiencia el cual es el valor promedio por actividad ejecutada. 
Los valores reportados de los años anteriores corresponden al presupuesto total del proyecto de inversión gerenciado por la Oficina de Participación, Educación y Localidades</t>
  </si>
  <si>
    <t>4.74</t>
  </si>
  <si>
    <t>realizar jornadas cívicas para conmemorar el día mundial del agua que se celebra el 22 de marzo, tales como la limpieza de rondas, siembra de árboles, ciclo paseos, exposiciones y, en general, actividades lúdicas, ambientales y ecológicas que involucren a los niños y jóvenes.</t>
  </si>
  <si>
    <t>ORDÉNASE a la Corporación Autónoma Regional de Cundinamarca – CAR, al Departamento de Cundinamarca, al Distrito Capital, a los entes territoriales aferentes al Río Bogotá</t>
  </si>
  <si>
    <t>CAMPOS FORMULARIO</t>
  </si>
  <si>
    <t>DESCRIPCIÓN</t>
  </si>
  <si>
    <t>LISTA CATEGORÍA DE LA INVERSION</t>
  </si>
  <si>
    <t>ENTIDAD QUE DEBE REPORTAR LA INFORMACIÓN</t>
  </si>
  <si>
    <t>Es el responsable de la orden mencionada.</t>
  </si>
  <si>
    <t xml:space="preserve">EJECUTOR DE LA INVERSIÓN </t>
  </si>
  <si>
    <t>¿Quién ejecutó las actividades para el cumplimiento de la Orden?</t>
  </si>
  <si>
    <t>FUENTE DE FINANCIACIÓN</t>
  </si>
  <si>
    <r>
      <rPr>
        <sz val="11"/>
        <color rgb="FF000000"/>
        <rFont val="Calibri"/>
      </rPr>
      <t xml:space="preserve">¿De qué fuentes proviene la financiación de las actividades para el cumplimiento de la Orden? p.e PGN, tasas de uso y retributivas, Cooperación, tarifas, transferencias sector eléctrico, créditos, recursos propios, etc.
</t>
    </r>
    <r>
      <rPr>
        <sz val="11"/>
        <color rgb="FFFF0000"/>
        <rFont val="Calibri"/>
      </rPr>
      <t>SDA: La fuente se encuentra en los planes de adquisición por ejemplo Otros Distrito.</t>
    </r>
  </si>
  <si>
    <t>Costos Administrativos</t>
  </si>
  <si>
    <t>FUENTE DE VERIFICACIÓN</t>
  </si>
  <si>
    <t>¿Qué documento soporta las inversiones realizadas o que se van a realizar?</t>
  </si>
  <si>
    <t>Infraestructura</t>
  </si>
  <si>
    <t>Resumen de las actividades que se realizan para el cumplimiento de la Orden.</t>
  </si>
  <si>
    <t>Inversión</t>
  </si>
  <si>
    <r>
      <rPr>
        <sz val="11"/>
        <color rgb="FF000000"/>
        <rFont val="Calibri"/>
      </rPr>
      <t xml:space="preserve">Se encuentra lista desplegable: Infraestructura, investigaciones y estudios, costos administrativos, recurso humano, dotación, Otros.
</t>
    </r>
    <r>
      <rPr>
        <sz val="11"/>
        <color rgb="FFFF0000"/>
        <rFont val="Calibri"/>
      </rPr>
      <t>SDA: Se escoge el tipo de gasto que aparece en los planes de adquisición por ejemplo Recurso Humano</t>
    </r>
  </si>
  <si>
    <t>Investigaciones y Estudios</t>
  </si>
  <si>
    <t>Observaciones o aclaraciones de la información suministrada.</t>
  </si>
  <si>
    <t>CONTACTO ENTIDAD</t>
  </si>
  <si>
    <t>Nombre</t>
  </si>
  <si>
    <t>Nombre de la persona que reporta la información.</t>
  </si>
  <si>
    <t>Dependencia</t>
  </si>
  <si>
    <t>Dependencia de la persona que reporta la información.</t>
  </si>
  <si>
    <t>Correo electrónico</t>
  </si>
  <si>
    <t>Correo electrónico de la persona que reporta la información.</t>
  </si>
  <si>
    <t>Teléfono</t>
  </si>
  <si>
    <t>Teléfono de la persona que reporta la información.</t>
  </si>
  <si>
    <t>PRESUPUESTO ANUAL</t>
  </si>
  <si>
    <t>Presupuesto para el cumplimiento de las órdenes de la sentencia (Millones de pesos corrientes).</t>
  </si>
  <si>
    <t>EJECUCIÓN ANUAL</t>
  </si>
  <si>
    <t>Presupuesto ejecutado en términos de compromisos para el cumplimiento de las órdenes de la sentencia (Millones de pesos corrientes).</t>
  </si>
  <si>
    <r>
      <rPr>
        <b/>
        <sz val="12"/>
        <color theme="1"/>
        <rFont val="Arial"/>
        <family val="2"/>
      </rPr>
      <t>ORDÉNASE</t>
    </r>
    <r>
      <rPr>
        <sz val="12"/>
        <color theme="1"/>
        <rFont val="Arial"/>
        <family val="2"/>
      </rPr>
      <t xml:space="preserve"> al Distrito Capital y a los entes territoriales aferentes al Río Bogotá, que en el término perentorio e improrrogable de veinticuatro (24) meses contados a partir de la ejecutoria de esta sentencia, realicen, revisen y/o ajusten los Planes de Saneamiento y Manejo de Vertimientos – PSMV de manera que se garantice efectivamente un manejo integral y se minimice y reduzca la contaminación en la cuenca hidrográfica del Río Bogotá, lo anterior bajo criterios técnicos y económicos</t>
    </r>
  </si>
  <si>
    <r>
      <rPr>
        <b/>
        <sz val="12"/>
        <color theme="1"/>
        <rFont val="Arial"/>
        <family val="2"/>
      </rPr>
      <t xml:space="preserve">ORDÉNASE </t>
    </r>
    <r>
      <rPr>
        <sz val="12"/>
        <color theme="1"/>
        <rFont val="Arial"/>
        <family val="2"/>
      </rPr>
      <t>al Departamento de Cundinamarca, al Distrito Capital, a la Corporación Autónoma Regional de Cundinamarca – CAR y a los entes territoriales aferentes del Río Bogotá, promover la conservación y recuperación de las áreas de importancia estratégica para la conservación de recursos hídricos que surten de agua a los acueductos municipales, distritales y regionales, mediante la adquisición y mantenimiento de dichas áreas y la financiación de los esquemas de pago por servicios ambientales</t>
    </r>
  </si>
  <si>
    <r>
      <rPr>
        <b/>
        <sz val="12"/>
        <color theme="1"/>
        <rFont val="Arial"/>
        <family val="2"/>
      </rPr>
      <t>ORDÉNASE</t>
    </r>
    <r>
      <rPr>
        <sz val="12"/>
        <color theme="1"/>
        <rFont val="Arial"/>
        <family val="2"/>
      </rPr>
      <t xml:space="preserve"> al Departamento de Cundinamarca, al Distrito Capital y a la Corporación Autónoma Regional de Cundinamarca – CAR que en el término perentorio e improrrogable de doce (12) meses contados a partir de la ejecutoria de esta sentencia identifiquen, delimiten y prioricen las áreas de importancia estratégica, con base en la información contenida en los planes de ordenación y manejo de cuencas hidrográficas, planes de manejo ambiental de micro cuencas, planes de manejo ambiental de acuíferos o en otros instrumentos de planificación ambiental relacionados con el recurso hídrico. La identificación, delimitación y priorización de las áreas de importancia estratégica, deberá contar con el aval del Consejo Estratégico de la Cuenca Hidrográfica del Río Bogotá – CECH – y posteriormente a la Gerencia de la Cuenca Hidrográfica del río Bogotá – GCH – quienes tendrán la potestad de solicitar los ajustes en el marco de la gestión integral de la cuenca</t>
    </r>
  </si>
  <si>
    <r>
      <t>Asimismo</t>
    </r>
    <r>
      <rPr>
        <b/>
        <sz val="12"/>
        <color theme="1"/>
        <rFont val="Arial"/>
        <family val="2"/>
      </rPr>
      <t>, ORDÉNASE</t>
    </r>
    <r>
      <rPr>
        <sz val="12"/>
        <color theme="1"/>
        <rFont val="Arial"/>
        <family val="2"/>
      </rPr>
      <t xml:space="preserve"> al Ministerio de Ambiente y Desarrollo Sostenible, al Ministerio de Minas y Energía, a la Agencia Nacional de Licencias Ambientales - ANLA, al Distrito Capital, a la Corporación Autónoma Regional de Cundinamarca CAR y a los entes territoriales en los casos en que hayan sido delegados por la respectiva autoridad ambiental, que en el término perentorio e improrrogable de tres (3) meses, contados a partir de la expedición del acto administrativo referido, adelanten los correspondientes procesos administrativos dirigidos a i) revocar o suspender las licencias, títulos, permisos, autorizaciones o concesiones para el uso  y aprovechamiento de los recursos naturales y del medio ambiente en las zonas de exclusión. ii) revocar o suspender las licencias, títulos, permisos, autorizaciones o concesiones para el uso y aprovechamiento de los recursos naturales cuando se establezca el incumplimiento de las condiciones o exigencias de acuerdo con los actos de expedición.</t>
    </r>
  </si>
  <si>
    <r>
      <t xml:space="preserve">Igualmente, </t>
    </r>
    <r>
      <rPr>
        <b/>
        <sz val="12"/>
        <color theme="1"/>
        <rFont val="Arial"/>
        <family val="2"/>
      </rPr>
      <t xml:space="preserve">ORDÉNASE </t>
    </r>
    <r>
      <rPr>
        <sz val="12"/>
        <color theme="1"/>
        <rFont val="Arial"/>
        <family val="2"/>
      </rPr>
      <t>al Ministerio de Ambiente y Desarrollo Sostenible, al Ministerio de Minas y Energía, al Distrito Capital, a la Corporación Autónoma Regional de Cundinamarca – CAR y a los entes territoriales en los casos en que hayan sido delegados por la respectiva autoridad ambiental, en el término perentorio e improrrogable (6) meses siguientes contados a partir de la expedición del acto administrativo en comento, exijan de los particulares o entes públicos o privados a los que se les haya otorgado las licencias ambientales, autorizaciones, permisos o concesiones a cielo abierto, o en una zona específica, declarados responsables, la indemnización, restauración o sustitución , morfológica y ambiental de todo el suelo intervenido en la explotación, por cuenta de los beneficiarios de dichos títulos, permisos, licencias o concesiones.</t>
    </r>
  </si>
  <si>
    <r>
      <t xml:space="preserve">De otro lado, </t>
    </r>
    <r>
      <rPr>
        <b/>
        <sz val="12"/>
        <color theme="1"/>
        <rFont val="Arial"/>
        <family val="2"/>
      </rPr>
      <t xml:space="preserve">ORDÉNASE </t>
    </r>
    <r>
      <rPr>
        <sz val="12"/>
        <color theme="1"/>
        <rFont val="Arial"/>
        <family val="2"/>
      </rPr>
      <t>al Distrito Capital y a la Corporación Autónoma Regional de Cundinamarca – CAR en su respectiva jurisdicción y en coordinación con el Ministerio de Minas y Energía, que en el término perentorio e improrrogable de nueve (9) meses contados a partir de la expedición del acto administrativo referido, realice el inventario de Pasivos Ambientales Mineros –PAM conel objeto de adelantar los procesos administrativos y judiciales correspondientes</t>
    </r>
  </si>
  <si>
    <r>
      <rPr>
        <b/>
        <sz val="12"/>
        <color theme="1"/>
        <rFont val="Arial"/>
        <family val="2"/>
      </rPr>
      <t xml:space="preserve">PREVÉNGASE </t>
    </r>
    <r>
      <rPr>
        <sz val="12"/>
        <color theme="1"/>
        <rFont val="Arial"/>
        <family val="2"/>
      </rPr>
      <t>a las mismas que promuevan de manera inmediata la reutilización del agua en actividades primarias y secundarias cuando el proceso técnico y económico así lo amerite y aconseje, según el análisis socioeconómico y las normas de calidad ambiental</t>
    </r>
  </si>
  <si>
    <r>
      <rPr>
        <b/>
        <sz val="12"/>
        <color theme="1"/>
        <rFont val="Arial"/>
        <family val="2"/>
      </rPr>
      <t>ORDÉNASE</t>
    </r>
    <r>
      <rPr>
        <sz val="12"/>
        <color theme="1"/>
        <rFont val="Arial"/>
        <family val="2"/>
      </rPr>
      <t xml:space="preserve"> al Consejo de la Cuenca Hidrográfica del Río Bogotá -CECH- de manera inmediata y mientras se crea la Gerencia de la Cuenca Hidrográfica del Río Bogotá -GCH- Constituir , Desarrollar e Implementar el OBSERVATORIO REGIONAL AMBIENTAL  Y de DESARROLLO SOSTENIBLE DEL RÍO BOGOTÁ- ORARBO- como instrumento para la dirección y gestión integral de la cuenca hidrográfica, atendiendo los lineamientos y criterios expuestos en la parte motiva de esta providencia, este hecho lo deberá acreditar y comunicar al juez de instancia so pena de incurrir en desacato a orden judicial</t>
    </r>
  </si>
  <si>
    <r>
      <rPr>
        <b/>
        <sz val="12"/>
        <color theme="1"/>
        <rFont val="Arial"/>
        <family val="2"/>
      </rPr>
      <t>ORDÉNASE</t>
    </r>
    <r>
      <rPr>
        <sz val="12"/>
        <color theme="1"/>
        <rFont val="Arial"/>
        <family val="2"/>
      </rPr>
      <t xml:space="preserve"> a la Corporación Autónoma Regional de Cundinamarca – CAR, al Departamento de Cundinamarca, al Distrito Capital y a los entes territoriales de la cuenca aferente al Río Bogotá, que en el término perentorio e improrrogable de doce (12) meses contados a partir de la ejecutoria de esta sentencia, adopten todas y cada una de las medidas administrativas y económicas relacionadas con el incremento de operativos de control, de muestreo y contra-muestreo de la actividad industrial y agropecuaria de la cuenca hidrográfica del Río Bogotá. Dichos entes deberán reportar semestralmente al Consejo Estratégico de la Cuenca Hidrográfica - CECH – posteriormente a la Gerencia de la Cuenca Hidrográfica del Río Bogotá – GCH - las actividades que realicen.</t>
    </r>
  </si>
  <si>
    <r>
      <rPr>
        <b/>
        <sz val="12"/>
        <color theme="1"/>
        <rFont val="Arial"/>
        <family val="2"/>
      </rPr>
      <t>ORDÉNASE</t>
    </r>
    <r>
      <rPr>
        <sz val="12"/>
        <color theme="1"/>
        <rFont val="Arial"/>
        <family val="2"/>
      </rPr>
      <t xml:space="preserve"> a la Corporación Autónoma Regional de Cundinamarca – CAR, al Distrito Capital en coordinación con el Departamento Administrativo Nacional de Estadística – DANE y a las Cámaras de  Comercio, que dentro del término perentorio e improrrogable de tres (3) años contados a partir de la ejecutoria de esta sentencia, actualicen el censo de las empresas y personas que realicen actividades industriales con información de procesos productivos, caracterización de vertimientos y sistemas de tratamiento en la fuente en la cuenca hidrográfica del Río Bogotá. Los resultados deberán ser comunicados al Consejo Estratégico de la Cuenca Hidrográfica - CECH – y posteriormente a la Gerencia de la Cuenca Hidrográfica del Río Bogotá – GCH - dentro del mes siguiente a su conclusión.</t>
    </r>
  </si>
  <si>
    <r>
      <rPr>
        <b/>
        <sz val="12"/>
        <color theme="1"/>
        <rFont val="Arial"/>
        <family val="2"/>
      </rPr>
      <t xml:space="preserve">ORDÉNASE </t>
    </r>
    <r>
      <rPr>
        <sz val="12"/>
        <color theme="1"/>
        <rFont val="Arial"/>
        <family val="2"/>
      </rPr>
      <t>al Distrito Capital que en el término perentorio e improrrogable de tres (3) años contados a partir de la ejecutoria de esta sentencia, cofinancien con los particulares y empresas curtidoras que operan en el Distrito, la  construcción y puesta en funcionamiento del Parque Eco eficiente Industrial de las curtiembres de San Benito.</t>
    </r>
  </si>
  <si>
    <r>
      <rPr>
        <b/>
        <sz val="12"/>
        <color rgb="FF000000"/>
        <rFont val="Arial"/>
        <family val="2"/>
      </rPr>
      <t>ORDÉNASE</t>
    </r>
    <r>
      <rPr>
        <sz val="12"/>
        <color rgb="FF000000"/>
        <rFont val="Arial"/>
        <family val="2"/>
      </rPr>
      <t xml:space="preserve"> a la Corporación Autónoma Regional de Cundinamarca - CAR, al Departamento de Cundinamarca, al Distrito Capital, a los Municipios de Villapinzón y Chocontá, al Consejo Estratégico de la Cuenca Hidrográfica - CECH – y posteriormente a la Gerencia de la Cuenca Hidrográfica del Río Bogotá – GCH -, prestar apoyo real y efectivo (logístico, jurídico, administrativo, entre otros) a las empresas y personas que se dedican a la actividad de las curtiembres en el periodo de transición que se presenta por la construcción de los Parques Eco eficientes Industriales. Los planes de implementación deberán ser reportados semestralmente al Consejo Estratégico de la Cuenca Hidrográfica - CECH – y posteriormente a la Gerencia de la Cuenca Hidrográfica del Río Bogotá – GCH -.</t>
    </r>
  </si>
  <si>
    <r>
      <rPr>
        <b/>
        <sz val="12"/>
        <color theme="1"/>
        <rFont val="Arial"/>
        <family val="2"/>
      </rPr>
      <t>ORDÉNASE</t>
    </r>
    <r>
      <rPr>
        <sz val="12"/>
        <color theme="1"/>
        <rFont val="Arial"/>
        <family val="2"/>
      </rPr>
      <t xml:space="preserve"> a la Corporación Autónoma Regional de Cundinamarca – CAR y al Distrito Capital – Secretaría Distrital de Ambiente, en coordinación con la Fiscalía General de la Nación – Unidad Nacional de Fiscalías de delitos contra los Recursos Naturales y el Medio Ambiente y la Policía Ambiental y Ecológica incrementar de manera inmediata los operativos en los Municipios  de Villapinzón, Chocontá y el Barrio San Benito, los cuales deben estar dirigidos a evitar las descargas clandestinas que hacen aquellas personas y/o empresas que no cuentan con autorizaciones, permisos y/o licencias y/o no cumplen con las exigencias en ellas contenidas.</t>
    </r>
  </si>
  <si>
    <r>
      <rPr>
        <b/>
        <sz val="12"/>
        <color theme="1"/>
        <rFont val="Arial"/>
        <family val="2"/>
      </rPr>
      <t>ORDÉNASE a la Corporación Autónoma Regional de Cundinamarca - CAR, al Departamento de Cundinamarca y al Distrito Capital,</t>
    </r>
    <r>
      <rPr>
        <sz val="12"/>
        <color theme="1"/>
        <rFont val="Arial"/>
        <family val="2"/>
      </rPr>
      <t xml:space="preserve"> que de manera inmediata adopten el Plan Estratégico Nacional de Investigación Ambiental como herramienta para la realización de una gestión eficiente y eficaz, orientada a la sostenibilidad ambiental, bajo los parámetros señalados en la parte motiva.</t>
    </r>
  </si>
  <si>
    <r>
      <rPr>
        <b/>
        <sz val="12"/>
        <color theme="1"/>
        <rFont val="Arial"/>
        <family val="2"/>
      </rPr>
      <t>ORDÉNASE a la Corporación Autónoma Regional de Cundinamarca - CAR</t>
    </r>
    <r>
      <rPr>
        <sz val="12"/>
        <color theme="1"/>
        <rFont val="Arial"/>
        <family val="2"/>
      </rPr>
      <t xml:space="preserve">, al Distrito Capital y a los Municipios de Villapinzón y Chocontá, que en el  término perentorio e improrrogable de seis (6) meses contados a partir de la ejecutoria de esta sentencia, incorporen el Programa Nacional de Producción más Limpia en el sector productivo de la región.
</t>
    </r>
  </si>
  <si>
    <r>
      <rPr>
        <b/>
        <sz val="12"/>
        <color rgb="FF000000"/>
        <rFont val="Arial"/>
        <family val="2"/>
      </rPr>
      <t>ORDÉNASE al Distrito Capital</t>
    </r>
    <r>
      <rPr>
        <sz val="12"/>
        <color rgb="FF000000"/>
        <rFont val="Arial"/>
        <family val="2"/>
      </rPr>
      <t xml:space="preserve"> adoptar en un término máximo de seis (6) meses contados a partir de la ejecutoria de esta sentencia, las medidas para el mejoramiento del desempeño ambiental de las curtiembres con el apoyo del programa de la ventanilla ambiental ACERCAR – Asistencia Técnica Ambiental para la Pequeña y Mediana Empresa. El plan de implementación deberá ser comunicado al Consejo Estratégico de la Cuenca Hidrográfica -CECH –  y posteriormente a la Gerencia de la Cuenca Hidrográfica del Río Bogotá – GCH – semestralmente.</t>
    </r>
  </si>
  <si>
    <r>
      <rPr>
        <b/>
        <sz val="12"/>
        <color theme="1"/>
        <rFont val="Arial"/>
        <family val="2"/>
      </rPr>
      <t>ORDÉNASE</t>
    </r>
    <r>
      <rPr>
        <sz val="12"/>
        <color theme="1"/>
        <rFont val="Arial"/>
        <family val="2"/>
      </rPr>
      <t xml:space="preserve"> a la Corporación Autónoma Regional de Cundinamarca – CAR, al Departamento de Cundinamarca al Distrito Capital, a los entes territoriales aferentes al Río Bogotá y a todos  los habitantes de la cuenca hidrográfica, realizar jornadas cívicas para conmemorar el día mundial del agua que se celebra el 22 de marzo, tales como la limpieza de rondas, siembra de árboles, ciclo paseos, exposiciones y, en general actividades lúdicas, ambientales y ecológicas que involucren a los niños y jóvenes.</t>
    </r>
  </si>
  <si>
    <r>
      <rPr>
        <b/>
        <sz val="12"/>
        <color theme="1"/>
        <rFont val="Arial"/>
        <family val="2"/>
      </rPr>
      <t>ORDÉNASE a la Corporación Autónoma Regional de Cundinamarca – CAR, al Departamento de Cundinamarca, al Distrito Capital, a los entes territoriales aferentes al Río Bogotá</t>
    </r>
    <r>
      <rPr>
        <sz val="12"/>
        <color theme="1"/>
        <rFont val="Arial"/>
        <family val="2"/>
      </rPr>
      <t xml:space="preserve"> y a todos los habitantes de la cuenca hidrográfica, realizar jornadas cívicas para conmemorar el día mundial del agua que se celebra el 22 de marzo, tales como la limpieza de rondas, siembra de árboles, ciclo paseos, exposiciones y, en general, actividades lúdicas, ambientales y ecológicas que involucren a los niños y jóvenes.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</si>
</sst>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 #,##0;[Red]\-&quot;$&quot;\ #,##0"/>
    <numFmt numFmtId="164" formatCode="[$$-240A]#,##0"/>
    <numFmt numFmtId="165" formatCode="_-&quot;$&quot;\ * #,##0.00_-;\-&quot;$&quot;\ * #,##0.00_-;_-&quot;$&quot;\ * &quot;-&quot;??_-;_-@"/>
    <numFmt numFmtId="166" formatCode="_-&quot;$&quot;\ * #,##0_-;\-&quot;$&quot;\ * #,##0_-;_-&quot;$&quot;\ * &quot;-&quot;_-;_-@"/>
    <numFmt numFmtId="167" formatCode="_-&quot;$&quot;* #,##0_-;\-&quot;$&quot;* #,##0_-;_-&quot;$&quot;* &quot;-&quot;_-;_-@"/>
    <numFmt numFmtId="168" formatCode="_-* #,##0_-;\-* #,##0_-;_-* &quot;-&quot;??_-;_-@"/>
    <numFmt numFmtId="169" formatCode="_-&quot;$&quot;\ * #,##0_-;\-&quot;$&quot;\ * #,##0_-;_-&quot;$&quot;\ * &quot;-&quot;??_-;_-@"/>
  </numFmts>
  <fonts count="16">
    <font>
      <sz val="11"/>
      <color theme="1"/>
      <name val="Calibri"/>
      <scheme val="minor"/>
    </font>
    <font>
      <sz val="10"/>
      <color theme="1"/>
      <name val="Arial"/>
    </font>
    <font>
      <sz val="11"/>
      <color theme="1"/>
      <name val="Calibri"/>
    </font>
    <font>
      <b/>
      <sz val="10"/>
      <color theme="1"/>
      <name val="Arial"/>
    </font>
    <font>
      <b/>
      <sz val="12"/>
      <color theme="1"/>
      <name val="Arial"/>
    </font>
    <font>
      <sz val="11"/>
      <name val="Calibri"/>
    </font>
    <font>
      <b/>
      <sz val="10"/>
      <color rgb="FF000000"/>
      <name val="Arial"/>
    </font>
    <font>
      <sz val="11"/>
      <color rgb="FF000000"/>
      <name val="Calibri"/>
    </font>
    <font>
      <sz val="11"/>
      <color theme="1"/>
      <name val="Calibri"/>
      <scheme val="minor"/>
    </font>
    <font>
      <b/>
      <sz val="11"/>
      <color rgb="FF000000"/>
      <name val="Calibri"/>
    </font>
    <font>
      <sz val="11"/>
      <color rgb="FFFF0000"/>
      <name val="Calibri"/>
    </font>
    <font>
      <b/>
      <sz val="12"/>
      <color theme="1"/>
      <name val="Arial"/>
      <family val="2"/>
    </font>
    <font>
      <sz val="12"/>
      <color theme="1"/>
      <name val="Arial"/>
      <family val="2"/>
    </font>
    <font>
      <sz val="12"/>
      <name val="Arial"/>
      <family val="2"/>
    </font>
    <font>
      <sz val="12"/>
      <color rgb="FF000000"/>
      <name val="Arial"/>
      <family val="2"/>
    </font>
    <font>
      <b/>
      <sz val="12"/>
      <color rgb="FF000000"/>
      <name val="Arial"/>
      <family val="2"/>
    </font>
  </fonts>
  <fills count="14">
    <fill>
      <patternFill patternType="none"/>
    </fill>
    <fill>
      <patternFill patternType="gray125"/>
    </fill>
    <fill>
      <patternFill patternType="solid">
        <fgColor theme="0"/>
        <bgColor theme="0"/>
      </patternFill>
    </fill>
    <fill>
      <patternFill patternType="solid">
        <fgColor rgb="FF92D050"/>
        <bgColor rgb="FF92D050"/>
      </patternFill>
    </fill>
    <fill>
      <patternFill patternType="solid">
        <fgColor rgb="FFBDD6EE"/>
        <bgColor rgb="FFBDD6EE"/>
      </patternFill>
    </fill>
    <fill>
      <patternFill patternType="solid">
        <fgColor theme="5"/>
        <bgColor theme="5"/>
      </patternFill>
    </fill>
    <fill>
      <patternFill patternType="solid">
        <fgColor rgb="FFD9EAD3"/>
        <bgColor rgb="FFD9EAD3"/>
      </patternFill>
    </fill>
    <fill>
      <patternFill patternType="solid">
        <fgColor rgb="FFE7E6E6"/>
        <bgColor rgb="FFE7E6E6"/>
      </patternFill>
    </fill>
    <fill>
      <patternFill patternType="solid">
        <fgColor rgb="FF9FC5E8"/>
        <bgColor rgb="FF9FC5E8"/>
      </patternFill>
    </fill>
    <fill>
      <patternFill patternType="solid">
        <fgColor rgb="FFF9CB9C"/>
        <bgColor rgb="FFF9CB9C"/>
      </patternFill>
    </fill>
    <fill>
      <patternFill patternType="solid">
        <fgColor rgb="FFFFFFFF"/>
        <bgColor rgb="FFFFFFFF"/>
      </patternFill>
    </fill>
    <fill>
      <patternFill patternType="solid">
        <fgColor theme="0"/>
        <bgColor indexed="64"/>
      </patternFill>
    </fill>
    <fill>
      <patternFill patternType="solid">
        <fgColor theme="0"/>
        <bgColor rgb="FF93C47D"/>
      </patternFill>
    </fill>
    <fill>
      <patternFill patternType="solid">
        <fgColor theme="0"/>
        <bgColor rgb="FFFFFFFF"/>
      </patternFill>
    </fill>
  </fills>
  <borders count="18">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s>
  <cellStyleXfs count="1">
    <xf numFmtId="0" fontId="0" fillId="0" borderId="0"/>
  </cellStyleXfs>
  <cellXfs count="84">
    <xf numFmtId="0" fontId="0" fillId="0" borderId="0" xfId="0"/>
    <xf numFmtId="0" fontId="1" fillId="2" borderId="0" xfId="0" applyFont="1" applyFill="1" applyAlignment="1">
      <alignment vertical="center"/>
    </xf>
    <xf numFmtId="0" fontId="2" fillId="0" borderId="0" xfId="0" applyFont="1" applyAlignment="1">
      <alignment vertical="center"/>
    </xf>
    <xf numFmtId="0" fontId="1" fillId="0" borderId="0" xfId="0" applyFont="1" applyAlignment="1">
      <alignment vertical="center"/>
    </xf>
    <xf numFmtId="0" fontId="4" fillId="6" borderId="5" xfId="0" applyFont="1" applyFill="1" applyBorder="1" applyAlignment="1">
      <alignment vertical="center"/>
    </xf>
    <xf numFmtId="0" fontId="4" fillId="6" borderId="5" xfId="0" applyFont="1" applyFill="1" applyBorder="1" applyAlignment="1">
      <alignment horizontal="center" vertical="center" wrapText="1"/>
    </xf>
    <xf numFmtId="0" fontId="1" fillId="6" borderId="9" xfId="0" applyFont="1" applyFill="1" applyBorder="1" applyAlignment="1">
      <alignment vertical="center"/>
    </xf>
    <xf numFmtId="0" fontId="1" fillId="0" borderId="0" xfId="0" applyFont="1" applyAlignment="1">
      <alignment vertical="center" wrapText="1"/>
    </xf>
    <xf numFmtId="0" fontId="2" fillId="0" borderId="0" xfId="0" applyFont="1" applyAlignment="1">
      <alignment vertical="center" wrapText="1"/>
    </xf>
    <xf numFmtId="0" fontId="7" fillId="10" borderId="0" xfId="0" applyFont="1" applyFill="1" applyAlignment="1">
      <alignment vertical="center"/>
    </xf>
    <xf numFmtId="0" fontId="6" fillId="0" borderId="13" xfId="0" applyFont="1" applyBorder="1" applyAlignment="1">
      <alignment horizontal="center" vertical="center"/>
    </xf>
    <xf numFmtId="0" fontId="7" fillId="0" borderId="14" xfId="0" applyFont="1" applyBorder="1" applyAlignment="1">
      <alignment vertical="center" wrapText="1"/>
    </xf>
    <xf numFmtId="0" fontId="8" fillId="0" borderId="0" xfId="0" applyFont="1"/>
    <xf numFmtId="0" fontId="3" fillId="0" borderId="14" xfId="0" applyFont="1" applyBorder="1" applyAlignment="1">
      <alignment vertical="center"/>
    </xf>
    <xf numFmtId="0" fontId="3" fillId="0" borderId="12" xfId="0" applyFont="1" applyBorder="1" applyAlignment="1">
      <alignment vertical="center" wrapText="1"/>
    </xf>
    <xf numFmtId="0" fontId="5" fillId="0" borderId="13" xfId="0" applyFont="1" applyBorder="1"/>
    <xf numFmtId="0" fontId="3" fillId="0" borderId="12" xfId="0" applyFont="1" applyBorder="1" applyAlignment="1">
      <alignment vertical="center"/>
    </xf>
    <xf numFmtId="0" fontId="3" fillId="0" borderId="15" xfId="0" applyFont="1" applyBorder="1" applyAlignment="1">
      <alignment horizontal="center" vertical="center"/>
    </xf>
    <xf numFmtId="0" fontId="5" fillId="0" borderId="16" xfId="0" applyFont="1" applyBorder="1"/>
    <xf numFmtId="0" fontId="5" fillId="0" borderId="17" xfId="0" applyFont="1" applyBorder="1"/>
    <xf numFmtId="0" fontId="9" fillId="0" borderId="12" xfId="0" applyFont="1" applyBorder="1" applyAlignment="1">
      <alignment vertical="center"/>
    </xf>
    <xf numFmtId="0" fontId="6" fillId="0" borderId="12" xfId="0" applyFont="1" applyBorder="1" applyAlignment="1">
      <alignment horizontal="center" vertical="center"/>
    </xf>
    <xf numFmtId="0" fontId="3" fillId="10" borderId="12" xfId="0" applyFont="1" applyFill="1" applyBorder="1" applyAlignment="1">
      <alignment vertical="center" wrapText="1"/>
    </xf>
    <xf numFmtId="0" fontId="11" fillId="3" borderId="2" xfId="0" applyFont="1" applyFill="1" applyBorder="1" applyAlignment="1">
      <alignment horizontal="center" vertical="center"/>
    </xf>
    <xf numFmtId="0" fontId="11" fillId="3" borderId="3" xfId="0" applyFont="1" applyFill="1" applyBorder="1" applyAlignment="1">
      <alignment horizontal="center" vertical="center"/>
    </xf>
    <xf numFmtId="0" fontId="11" fillId="3" borderId="4"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11" fillId="4" borderId="4" xfId="0" applyFont="1" applyFill="1" applyBorder="1" applyAlignment="1">
      <alignment horizontal="center" vertical="center"/>
    </xf>
    <xf numFmtId="0" fontId="11" fillId="5" borderId="5" xfId="0" applyFont="1" applyFill="1" applyBorder="1" applyAlignment="1">
      <alignment horizontal="center" vertical="center" wrapText="1"/>
    </xf>
    <xf numFmtId="0" fontId="11" fillId="6" borderId="5" xfId="0" applyFont="1" applyFill="1" applyBorder="1" applyAlignment="1">
      <alignment horizontal="center" vertical="center"/>
    </xf>
    <xf numFmtId="0" fontId="11" fillId="6" borderId="6" xfId="0" applyFont="1" applyFill="1" applyBorder="1" applyAlignment="1">
      <alignment horizontal="center" vertical="center"/>
    </xf>
    <xf numFmtId="0" fontId="11" fillId="6" borderId="6" xfId="0" applyFont="1" applyFill="1" applyBorder="1" applyAlignment="1">
      <alignment vertical="center"/>
    </xf>
    <xf numFmtId="0" fontId="11" fillId="6" borderId="5" xfId="0" applyFont="1" applyFill="1" applyBorder="1" applyAlignment="1">
      <alignment vertical="center"/>
    </xf>
    <xf numFmtId="0" fontId="11" fillId="9" borderId="5" xfId="0" applyFont="1" applyFill="1" applyBorder="1" applyAlignment="1">
      <alignment horizontal="center" vertical="center" wrapText="1"/>
    </xf>
    <xf numFmtId="0" fontId="12" fillId="0" borderId="0" xfId="0" applyFont="1"/>
    <xf numFmtId="0" fontId="12" fillId="0" borderId="0" xfId="0" applyFont="1" applyAlignment="1">
      <alignment vertical="center"/>
    </xf>
    <xf numFmtId="0" fontId="11" fillId="0" borderId="1" xfId="0" applyFont="1" applyBorder="1" applyAlignment="1">
      <alignment horizontal="center" vertical="center"/>
    </xf>
    <xf numFmtId="0" fontId="12" fillId="6" borderId="0" xfId="0" applyFont="1" applyFill="1" applyAlignment="1">
      <alignment vertical="center" wrapText="1"/>
    </xf>
    <xf numFmtId="0" fontId="12" fillId="6" borderId="0" xfId="0" applyFont="1" applyFill="1" applyAlignment="1">
      <alignment vertical="center"/>
    </xf>
    <xf numFmtId="0" fontId="13" fillId="0" borderId="7" xfId="0" applyFont="1" applyBorder="1"/>
    <xf numFmtId="0" fontId="13" fillId="0" borderId="8" xfId="0" applyFont="1" applyBorder="1"/>
    <xf numFmtId="0" fontId="12" fillId="0" borderId="0" xfId="0" applyFont="1" applyAlignment="1">
      <alignment vertical="center" wrapText="1"/>
    </xf>
    <xf numFmtId="0" fontId="11" fillId="7" borderId="5" xfId="0" applyFont="1" applyFill="1" applyBorder="1" applyAlignment="1">
      <alignment vertical="center" wrapText="1"/>
    </xf>
    <xf numFmtId="0" fontId="11" fillId="7" borderId="10" xfId="0" applyFont="1" applyFill="1" applyBorder="1" applyAlignment="1">
      <alignment horizontal="center" vertical="center" wrapText="1"/>
    </xf>
    <xf numFmtId="0" fontId="11" fillId="8" borderId="10" xfId="0" applyFont="1" applyFill="1" applyBorder="1" applyAlignment="1">
      <alignment horizontal="center" vertical="center" wrapText="1"/>
    </xf>
    <xf numFmtId="0" fontId="11" fillId="8" borderId="5" xfId="0" applyFont="1" applyFill="1" applyBorder="1" applyAlignment="1">
      <alignment horizontal="center" vertical="center" wrapText="1"/>
    </xf>
    <xf numFmtId="0" fontId="12" fillId="11" borderId="5" xfId="0" applyFont="1" applyFill="1" applyBorder="1" applyAlignment="1">
      <alignment vertical="center"/>
    </xf>
    <xf numFmtId="0" fontId="11" fillId="11" borderId="5" xfId="0" applyFont="1" applyFill="1" applyBorder="1" applyAlignment="1">
      <alignment horizontal="center" vertical="center"/>
    </xf>
    <xf numFmtId="0" fontId="12" fillId="11" borderId="5" xfId="0" applyFont="1" applyFill="1" applyBorder="1" applyAlignment="1">
      <alignment horizontal="center" vertical="center"/>
    </xf>
    <xf numFmtId="0" fontId="12" fillId="11" borderId="5" xfId="0" applyFont="1" applyFill="1" applyBorder="1" applyAlignment="1">
      <alignment horizontal="left" vertical="center"/>
    </xf>
    <xf numFmtId="164" fontId="12" fillId="11" borderId="5" xfId="0" applyNumberFormat="1" applyFont="1" applyFill="1" applyBorder="1" applyAlignment="1">
      <alignment horizontal="center" vertical="center"/>
    </xf>
    <xf numFmtId="0" fontId="12" fillId="11" borderId="5" xfId="0" applyFont="1" applyFill="1" applyBorder="1" applyAlignment="1">
      <alignment vertical="center" wrapText="1"/>
    </xf>
    <xf numFmtId="0" fontId="14" fillId="11" borderId="5" xfId="0" applyFont="1" applyFill="1" applyBorder="1" applyAlignment="1">
      <alignment vertical="center"/>
    </xf>
    <xf numFmtId="164" fontId="12" fillId="11" borderId="5" xfId="0" applyNumberFormat="1" applyFont="1" applyFill="1" applyBorder="1" applyAlignment="1">
      <alignment vertical="center"/>
    </xf>
    <xf numFmtId="0" fontId="11" fillId="11" borderId="5" xfId="0" applyFont="1" applyFill="1" applyBorder="1" applyAlignment="1">
      <alignment horizontal="center" vertical="center" wrapText="1"/>
    </xf>
    <xf numFmtId="0" fontId="12" fillId="11" borderId="5" xfId="0" applyFont="1" applyFill="1" applyBorder="1" applyAlignment="1">
      <alignment horizontal="center" vertical="center" wrapText="1"/>
    </xf>
    <xf numFmtId="0" fontId="12" fillId="11" borderId="5" xfId="0" applyFont="1" applyFill="1" applyBorder="1" applyAlignment="1">
      <alignment horizontal="left" vertical="center" wrapText="1"/>
    </xf>
    <xf numFmtId="164" fontId="12" fillId="11" borderId="5" xfId="0" applyNumberFormat="1" applyFont="1" applyFill="1" applyBorder="1" applyAlignment="1">
      <alignment horizontal="center" vertical="center" wrapText="1"/>
    </xf>
    <xf numFmtId="3" fontId="12" fillId="11" borderId="5" xfId="0" applyNumberFormat="1" applyFont="1" applyFill="1" applyBorder="1" applyAlignment="1">
      <alignment vertical="center" wrapText="1"/>
    </xf>
    <xf numFmtId="165" fontId="12" fillId="11" borderId="5" xfId="0" applyNumberFormat="1" applyFont="1" applyFill="1" applyBorder="1" applyAlignment="1">
      <alignment vertical="center" wrapText="1"/>
    </xf>
    <xf numFmtId="6" fontId="12" fillId="11" borderId="5" xfId="0" applyNumberFormat="1" applyFont="1" applyFill="1" applyBorder="1" applyAlignment="1">
      <alignment horizontal="center" vertical="center"/>
    </xf>
    <xf numFmtId="6" fontId="12" fillId="12" borderId="5" xfId="0" applyNumberFormat="1" applyFont="1" applyFill="1" applyBorder="1" applyAlignment="1">
      <alignment horizontal="center" wrapText="1"/>
    </xf>
    <xf numFmtId="6" fontId="12" fillId="11" borderId="11" xfId="0" applyNumberFormat="1" applyFont="1" applyFill="1" applyBorder="1" applyAlignment="1">
      <alignment horizontal="center" vertical="center"/>
    </xf>
    <xf numFmtId="0" fontId="12" fillId="13" borderId="5" xfId="0" applyFont="1" applyFill="1" applyBorder="1" applyAlignment="1">
      <alignment horizontal="center" vertical="center"/>
    </xf>
    <xf numFmtId="164" fontId="12" fillId="13" borderId="5" xfId="0" applyNumberFormat="1" applyFont="1" applyFill="1" applyBorder="1" applyAlignment="1">
      <alignment horizontal="center" vertical="center"/>
    </xf>
    <xf numFmtId="165" fontId="12" fillId="11" borderId="5" xfId="0" applyNumberFormat="1" applyFont="1" applyFill="1" applyBorder="1" applyAlignment="1">
      <alignment horizontal="center" vertical="center"/>
    </xf>
    <xf numFmtId="0" fontId="14" fillId="13" borderId="5" xfId="0" applyFont="1" applyFill="1" applyBorder="1" applyAlignment="1">
      <alignment vertical="center"/>
    </xf>
    <xf numFmtId="0" fontId="15" fillId="13" borderId="5" xfId="0" applyFont="1" applyFill="1" applyBorder="1" applyAlignment="1">
      <alignment horizontal="center" vertical="center"/>
    </xf>
    <xf numFmtId="0" fontId="14" fillId="13" borderId="5" xfId="0" applyFont="1" applyFill="1" applyBorder="1" applyAlignment="1">
      <alignment horizontal="center" vertical="center"/>
    </xf>
    <xf numFmtId="0" fontId="14" fillId="13" borderId="5" xfId="0" applyFont="1" applyFill="1" applyBorder="1" applyAlignment="1">
      <alignment horizontal="left" vertical="center"/>
    </xf>
    <xf numFmtId="6" fontId="14" fillId="13" borderId="5" xfId="0" applyNumberFormat="1" applyFont="1" applyFill="1" applyBorder="1" applyAlignment="1">
      <alignment horizontal="center" vertical="center" wrapText="1"/>
    </xf>
    <xf numFmtId="0" fontId="14" fillId="13" borderId="5" xfId="0" applyFont="1" applyFill="1" applyBorder="1" applyAlignment="1">
      <alignment horizontal="left" vertical="center" wrapText="1"/>
    </xf>
    <xf numFmtId="0" fontId="14" fillId="10" borderId="0" xfId="0" applyFont="1" applyFill="1" applyAlignment="1">
      <alignment vertical="center"/>
    </xf>
    <xf numFmtId="0" fontId="12" fillId="13" borderId="5" xfId="0" applyFont="1" applyFill="1" applyBorder="1" applyAlignment="1">
      <alignment horizontal="left" vertical="center"/>
    </xf>
    <xf numFmtId="166" fontId="12" fillId="11" borderId="5" xfId="0" applyNumberFormat="1" applyFont="1" applyFill="1" applyBorder="1" applyAlignment="1">
      <alignment vertical="center"/>
    </xf>
    <xf numFmtId="167" fontId="12" fillId="11" borderId="5" xfId="0" applyNumberFormat="1" applyFont="1" applyFill="1" applyBorder="1" applyAlignment="1">
      <alignment vertical="center"/>
    </xf>
    <xf numFmtId="168" fontId="12" fillId="13" borderId="5" xfId="0" applyNumberFormat="1" applyFont="1" applyFill="1" applyBorder="1" applyAlignment="1">
      <alignment vertical="center"/>
    </xf>
    <xf numFmtId="168" fontId="12" fillId="11" borderId="5" xfId="0" applyNumberFormat="1" applyFont="1" applyFill="1" applyBorder="1" applyAlignment="1">
      <alignment vertical="center"/>
    </xf>
    <xf numFmtId="169" fontId="12" fillId="11" borderId="5" xfId="0" applyNumberFormat="1" applyFont="1" applyFill="1" applyBorder="1" applyAlignment="1">
      <alignment horizontal="center" vertical="center"/>
    </xf>
    <xf numFmtId="0" fontId="12" fillId="2" borderId="5" xfId="0" applyFont="1" applyFill="1" applyBorder="1" applyAlignment="1">
      <alignment horizontal="center" vertical="center" wrapText="1"/>
    </xf>
    <xf numFmtId="0" fontId="14" fillId="13" borderId="5" xfId="0" applyFont="1" applyFill="1" applyBorder="1" applyAlignment="1">
      <alignment horizontal="center" vertical="center" wrapText="1"/>
    </xf>
    <xf numFmtId="0" fontId="12" fillId="11" borderId="5" xfId="0" applyFont="1" applyFill="1" applyBorder="1" applyAlignment="1">
      <alignment horizontal="justify" vertical="center" wrapText="1"/>
    </xf>
    <xf numFmtId="0" fontId="14" fillId="13" borderId="5"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AppData/Local/Microsoft/Windows/Temporary%20Internet%20Files/Content.Outlook/TNXECXIG/APORTES%20MUNICIPIO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ponibilidad"/>
      <sheetName val="Hoja1"/>
      <sheetName val="APORTES"/>
    </sheetNames>
    <sheetDataSet>
      <sheetData sheetId="0"/>
      <sheetData sheetId="1"/>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AE1001"/>
  <sheetViews>
    <sheetView tabSelected="1" zoomScale="40" zoomScaleNormal="40" workbookViewId="0">
      <pane xSplit="2" ySplit="5" topLeftCell="C6" activePane="bottomRight" state="frozen"/>
      <selection pane="topRight" activeCell="C1" sqref="C1"/>
      <selection pane="bottomLeft" activeCell="A6" sqref="A6"/>
      <selection pane="bottomRight" activeCell="H8" sqref="H8"/>
    </sheetView>
  </sheetViews>
  <sheetFormatPr baseColWidth="10" defaultColWidth="14.453125" defaultRowHeight="15" customHeight="1"/>
  <cols>
    <col min="1" max="1" width="14" customWidth="1"/>
    <col min="2" max="2" width="14.7265625" customWidth="1"/>
    <col min="3" max="3" width="9.453125" customWidth="1"/>
    <col min="4" max="4" width="10" customWidth="1"/>
    <col min="5" max="5" width="61.453125" customWidth="1"/>
    <col min="6" max="6" width="47.54296875" customWidth="1"/>
    <col min="7" max="7" width="37.08984375" customWidth="1"/>
    <col min="8" max="9" width="25" customWidth="1"/>
    <col min="10" max="10" width="26.453125" customWidth="1"/>
    <col min="11" max="11" width="21.08984375" customWidth="1"/>
    <col min="12" max="12" width="15.26953125" customWidth="1"/>
    <col min="13" max="13" width="34.7265625" customWidth="1"/>
    <col min="14" max="14" width="18.453125" customWidth="1"/>
    <col min="15" max="15" width="22.81640625" customWidth="1"/>
    <col min="16" max="16" width="19.08984375" customWidth="1"/>
    <col min="17" max="18" width="18" customWidth="1"/>
    <col min="19" max="19" width="16.26953125" customWidth="1"/>
    <col min="20" max="20" width="16.7265625" customWidth="1"/>
    <col min="21" max="23" width="17.08984375" customWidth="1"/>
    <col min="24" max="24" width="34" customWidth="1"/>
    <col min="25" max="31" width="11.453125" customWidth="1"/>
  </cols>
  <sheetData>
    <row r="1" spans="1:31" ht="15.5">
      <c r="A1" s="35"/>
      <c r="B1" s="35"/>
      <c r="C1" s="35"/>
      <c r="D1" s="35"/>
      <c r="E1" s="35"/>
      <c r="F1" s="35"/>
      <c r="G1" s="35"/>
      <c r="H1" s="35"/>
      <c r="I1" s="35"/>
      <c r="J1" s="35"/>
      <c r="K1" s="35"/>
      <c r="L1" s="35"/>
      <c r="M1" s="35"/>
      <c r="N1" s="35"/>
      <c r="O1" s="35"/>
      <c r="P1" s="35"/>
      <c r="Q1" s="35"/>
      <c r="R1" s="35"/>
      <c r="S1" s="35"/>
      <c r="T1" s="35"/>
      <c r="U1" s="35"/>
      <c r="V1" s="35"/>
      <c r="W1" s="35"/>
      <c r="X1" s="35"/>
      <c r="Y1" s="35"/>
      <c r="AB1" s="1"/>
      <c r="AC1" s="1"/>
      <c r="AD1" s="1"/>
      <c r="AE1" s="1"/>
    </row>
    <row r="2" spans="1:31" ht="13.5" customHeight="1">
      <c r="A2" s="36"/>
      <c r="B2" s="36"/>
      <c r="C2" s="36"/>
      <c r="D2" s="36"/>
      <c r="E2" s="36"/>
      <c r="F2" s="36"/>
      <c r="G2" s="36"/>
      <c r="H2" s="36"/>
      <c r="I2" s="36"/>
      <c r="J2" s="36"/>
      <c r="K2" s="36"/>
      <c r="L2" s="37"/>
      <c r="M2" s="36"/>
      <c r="N2" s="36"/>
      <c r="O2" s="23" t="s">
        <v>0</v>
      </c>
      <c r="P2" s="24"/>
      <c r="Q2" s="24"/>
      <c r="R2" s="24"/>
      <c r="S2" s="25"/>
      <c r="T2" s="26"/>
      <c r="U2" s="27"/>
      <c r="V2" s="27"/>
      <c r="W2" s="28"/>
      <c r="X2" s="29"/>
      <c r="Y2" s="36"/>
      <c r="Z2" s="3"/>
      <c r="AA2" s="3"/>
      <c r="AB2" s="3"/>
      <c r="AC2" s="3"/>
      <c r="AD2" s="3"/>
      <c r="AE2" s="3"/>
    </row>
    <row r="3" spans="1:31" ht="15.5">
      <c r="A3" s="38"/>
      <c r="B3" s="38"/>
      <c r="C3" s="38"/>
      <c r="D3" s="38"/>
      <c r="E3" s="39"/>
      <c r="F3" s="30" t="s">
        <v>1</v>
      </c>
      <c r="G3" s="31" t="s">
        <v>2</v>
      </c>
      <c r="H3" s="40"/>
      <c r="I3" s="40"/>
      <c r="J3" s="40"/>
      <c r="K3" s="40"/>
      <c r="L3" s="40"/>
      <c r="M3" s="41"/>
      <c r="N3" s="30" t="s">
        <v>3</v>
      </c>
      <c r="O3" s="32" t="s">
        <v>4</v>
      </c>
      <c r="P3" s="40"/>
      <c r="Q3" s="40"/>
      <c r="R3" s="40"/>
      <c r="S3" s="40"/>
      <c r="T3" s="40"/>
      <c r="U3" s="40"/>
      <c r="V3" s="40"/>
      <c r="W3" s="41"/>
      <c r="X3" s="33"/>
      <c r="Y3" s="33"/>
      <c r="Z3" s="4"/>
      <c r="AA3" s="4"/>
      <c r="AB3" s="5"/>
      <c r="AC3" s="6"/>
      <c r="AD3" s="6"/>
      <c r="AE3" s="6"/>
    </row>
    <row r="4" spans="1:31" ht="15.5">
      <c r="A4" s="42"/>
      <c r="B4" s="42"/>
      <c r="C4" s="42"/>
      <c r="D4" s="42"/>
      <c r="E4" s="42"/>
      <c r="F4" s="42"/>
      <c r="G4" s="42"/>
      <c r="H4" s="42"/>
      <c r="I4" s="42"/>
      <c r="J4" s="42"/>
      <c r="K4" s="42"/>
      <c r="L4" s="42"/>
      <c r="M4" s="42"/>
      <c r="N4" s="42"/>
      <c r="O4" s="42"/>
      <c r="P4" s="42"/>
      <c r="Q4" s="42"/>
      <c r="R4" s="42"/>
      <c r="S4" s="42"/>
      <c r="T4" s="42"/>
      <c r="U4" s="42"/>
      <c r="V4" s="42"/>
      <c r="W4" s="42"/>
      <c r="X4" s="42"/>
      <c r="Y4" s="42"/>
      <c r="Z4" s="7"/>
      <c r="AA4" s="7"/>
      <c r="AB4" s="7"/>
      <c r="AC4" s="7"/>
      <c r="AD4" s="7"/>
      <c r="AE4" s="7"/>
    </row>
    <row r="5" spans="1:31" ht="46.5">
      <c r="A5" s="43" t="s">
        <v>5</v>
      </c>
      <c r="B5" s="44" t="s">
        <v>6</v>
      </c>
      <c r="C5" s="44" t="s">
        <v>7</v>
      </c>
      <c r="D5" s="44" t="s">
        <v>8</v>
      </c>
      <c r="E5" s="45" t="s">
        <v>9</v>
      </c>
      <c r="F5" s="45" t="s">
        <v>10</v>
      </c>
      <c r="G5" s="45" t="s">
        <v>11</v>
      </c>
      <c r="H5" s="45" t="s">
        <v>12</v>
      </c>
      <c r="I5" s="45" t="s">
        <v>13</v>
      </c>
      <c r="J5" s="45" t="s">
        <v>14</v>
      </c>
      <c r="K5" s="46" t="s">
        <v>15</v>
      </c>
      <c r="L5" s="45" t="s">
        <v>16</v>
      </c>
      <c r="M5" s="45" t="s">
        <v>17</v>
      </c>
      <c r="N5" s="45" t="s">
        <v>18</v>
      </c>
      <c r="O5" s="45" t="s">
        <v>19</v>
      </c>
      <c r="P5" s="45" t="s">
        <v>20</v>
      </c>
      <c r="Q5" s="45" t="s">
        <v>21</v>
      </c>
      <c r="R5" s="45" t="s">
        <v>22</v>
      </c>
      <c r="S5" s="45" t="s">
        <v>23</v>
      </c>
      <c r="T5" s="45" t="s">
        <v>24</v>
      </c>
      <c r="U5" s="45" t="s">
        <v>25</v>
      </c>
      <c r="V5" s="45" t="s">
        <v>26</v>
      </c>
      <c r="W5" s="45" t="s">
        <v>27</v>
      </c>
      <c r="X5" s="34" t="s">
        <v>28</v>
      </c>
      <c r="Y5" s="42"/>
      <c r="Z5" s="7"/>
      <c r="AA5" s="7"/>
      <c r="AB5" s="7"/>
      <c r="AC5" s="7"/>
      <c r="AD5" s="7"/>
      <c r="AE5" s="7"/>
    </row>
    <row r="6" spans="1:31" ht="155">
      <c r="A6" s="47" t="s">
        <v>29</v>
      </c>
      <c r="B6" s="48" t="s">
        <v>30</v>
      </c>
      <c r="C6" s="49" t="s">
        <v>30</v>
      </c>
      <c r="D6" s="49" t="s">
        <v>30</v>
      </c>
      <c r="E6" s="82" t="s">
        <v>176</v>
      </c>
      <c r="F6" s="82" t="s">
        <v>31</v>
      </c>
      <c r="G6" s="57" t="s">
        <v>32</v>
      </c>
      <c r="H6" s="57" t="s">
        <v>33</v>
      </c>
      <c r="I6" s="56" t="s">
        <v>34</v>
      </c>
      <c r="J6" s="56" t="s">
        <v>58</v>
      </c>
      <c r="K6" s="47" t="s">
        <v>35</v>
      </c>
      <c r="L6" s="49" t="s">
        <v>36</v>
      </c>
      <c r="M6" s="82" t="s">
        <v>37</v>
      </c>
      <c r="N6" s="50" t="s">
        <v>38</v>
      </c>
      <c r="O6" s="51">
        <v>0</v>
      </c>
      <c r="P6" s="51">
        <v>62302800</v>
      </c>
      <c r="Q6" s="51" t="s">
        <v>39</v>
      </c>
      <c r="R6" s="51" t="s">
        <v>39</v>
      </c>
      <c r="S6" s="47">
        <v>0</v>
      </c>
      <c r="T6" s="47">
        <v>0</v>
      </c>
      <c r="U6" s="47">
        <v>0</v>
      </c>
      <c r="V6" s="47">
        <v>0</v>
      </c>
      <c r="W6" s="47">
        <v>0</v>
      </c>
      <c r="X6" s="52" t="s">
        <v>40</v>
      </c>
      <c r="Y6" s="36"/>
      <c r="Z6" s="3"/>
      <c r="AA6" s="3"/>
      <c r="AB6" s="3"/>
      <c r="AC6" s="3"/>
      <c r="AD6" s="3"/>
      <c r="AE6" s="3"/>
    </row>
    <row r="7" spans="1:31" ht="155">
      <c r="A7" s="47" t="s">
        <v>41</v>
      </c>
      <c r="B7" s="48" t="s">
        <v>42</v>
      </c>
      <c r="C7" s="49" t="s">
        <v>42</v>
      </c>
      <c r="D7" s="49" t="s">
        <v>43</v>
      </c>
      <c r="E7" s="82" t="s">
        <v>177</v>
      </c>
      <c r="F7" s="82" t="s">
        <v>44</v>
      </c>
      <c r="G7" s="57" t="s">
        <v>45</v>
      </c>
      <c r="H7" s="57" t="s">
        <v>46</v>
      </c>
      <c r="I7" s="57"/>
      <c r="J7" s="56" t="s">
        <v>58</v>
      </c>
      <c r="K7" s="50" t="s">
        <v>35</v>
      </c>
      <c r="L7" s="49" t="s">
        <v>36</v>
      </c>
      <c r="M7" s="82" t="s">
        <v>48</v>
      </c>
      <c r="N7" s="53" t="s">
        <v>49</v>
      </c>
      <c r="O7" s="51"/>
      <c r="P7" s="51" t="s">
        <v>39</v>
      </c>
      <c r="Q7" s="51" t="s">
        <v>39</v>
      </c>
      <c r="R7" s="51" t="s">
        <v>39</v>
      </c>
      <c r="S7" s="49" t="s">
        <v>50</v>
      </c>
      <c r="T7" s="51">
        <v>19195852.5</v>
      </c>
      <c r="U7" s="51">
        <v>19771728.074999999</v>
      </c>
      <c r="V7" s="51">
        <v>20364879.91725</v>
      </c>
      <c r="W7" s="51">
        <v>20975826.314767499</v>
      </c>
      <c r="X7" s="52" t="s">
        <v>51</v>
      </c>
      <c r="Y7" s="36"/>
      <c r="Z7" s="3"/>
      <c r="AA7" s="3"/>
      <c r="AB7" s="3"/>
      <c r="AC7" s="3"/>
      <c r="AD7" s="3"/>
      <c r="AE7" s="3"/>
    </row>
    <row r="8" spans="1:31" ht="279">
      <c r="A8" s="47" t="s">
        <v>52</v>
      </c>
      <c r="B8" s="48" t="s">
        <v>42</v>
      </c>
      <c r="C8" s="49" t="s">
        <v>42</v>
      </c>
      <c r="D8" s="49" t="s">
        <v>53</v>
      </c>
      <c r="E8" s="82" t="s">
        <v>178</v>
      </c>
      <c r="F8" s="82" t="s">
        <v>54</v>
      </c>
      <c r="G8" s="57" t="s">
        <v>55</v>
      </c>
      <c r="H8" s="57" t="s">
        <v>56</v>
      </c>
      <c r="I8" s="57" t="s">
        <v>57</v>
      </c>
      <c r="J8" s="56" t="s">
        <v>58</v>
      </c>
      <c r="K8" s="50" t="s">
        <v>35</v>
      </c>
      <c r="L8" s="47" t="s">
        <v>59</v>
      </c>
      <c r="M8" s="82" t="s">
        <v>60</v>
      </c>
      <c r="N8" s="50"/>
      <c r="O8" s="51">
        <v>412000000</v>
      </c>
      <c r="P8" s="51">
        <v>20720000</v>
      </c>
      <c r="Q8" s="51">
        <v>61373500</v>
      </c>
      <c r="R8" s="51">
        <v>72178750</v>
      </c>
      <c r="S8" s="51">
        <v>12484250</v>
      </c>
      <c r="T8" s="51">
        <v>40000000</v>
      </c>
      <c r="U8" s="51">
        <v>45000000</v>
      </c>
      <c r="V8" s="51">
        <v>58000000</v>
      </c>
      <c r="W8" s="51">
        <v>75000000</v>
      </c>
      <c r="X8" s="52"/>
      <c r="Y8" s="36"/>
      <c r="Z8" s="3"/>
      <c r="AA8" s="3"/>
      <c r="AB8" s="3"/>
      <c r="AC8" s="3"/>
      <c r="AD8" s="3"/>
      <c r="AE8" s="3"/>
    </row>
    <row r="9" spans="1:31" ht="279">
      <c r="A9" s="47" t="s">
        <v>29</v>
      </c>
      <c r="B9" s="48" t="s">
        <v>61</v>
      </c>
      <c r="C9" s="49" t="s">
        <v>61</v>
      </c>
      <c r="D9" s="49" t="s">
        <v>62</v>
      </c>
      <c r="E9" s="82" t="s">
        <v>179</v>
      </c>
      <c r="F9" s="82" t="s">
        <v>63</v>
      </c>
      <c r="G9" s="57" t="s">
        <v>64</v>
      </c>
      <c r="H9" s="57" t="s">
        <v>64</v>
      </c>
      <c r="I9" s="56" t="s">
        <v>34</v>
      </c>
      <c r="J9" s="56" t="s">
        <v>58</v>
      </c>
      <c r="K9" s="47" t="s">
        <v>35</v>
      </c>
      <c r="L9" s="49" t="s">
        <v>36</v>
      </c>
      <c r="M9" s="82" t="s">
        <v>65</v>
      </c>
      <c r="N9" s="50" t="s">
        <v>66</v>
      </c>
      <c r="O9" s="51">
        <f t="shared" ref="O9:O10" si="0">51983392/2</f>
        <v>25991696</v>
      </c>
      <c r="P9" s="51">
        <f>60460700/2</f>
        <v>30230350</v>
      </c>
      <c r="Q9" s="51">
        <f t="shared" ref="Q9:Q10" si="1">34187000/2</f>
        <v>17093500</v>
      </c>
      <c r="R9" s="51">
        <f t="shared" ref="R9:R10" si="2">64464600/2</f>
        <v>32232300</v>
      </c>
      <c r="S9" s="51">
        <f>65036400/2</f>
        <v>32518200</v>
      </c>
      <c r="T9" s="51">
        <f>88502200/2</f>
        <v>44251100</v>
      </c>
      <c r="U9" s="54">
        <f t="shared" ref="U9:U10" si="3">T9*5%+T9</f>
        <v>46463655</v>
      </c>
      <c r="V9" s="54">
        <v>59000000</v>
      </c>
      <c r="W9" s="54">
        <f>V9*5%+V9</f>
        <v>61950000</v>
      </c>
      <c r="X9" s="52" t="s">
        <v>67</v>
      </c>
      <c r="Y9" s="36"/>
      <c r="Z9" s="3"/>
      <c r="AA9" s="3"/>
      <c r="AB9" s="3"/>
      <c r="AC9" s="3"/>
      <c r="AD9" s="3"/>
      <c r="AE9" s="3"/>
    </row>
    <row r="10" spans="1:31" ht="248">
      <c r="A10" s="47" t="s">
        <v>29</v>
      </c>
      <c r="B10" s="48" t="s">
        <v>61</v>
      </c>
      <c r="C10" s="49" t="s">
        <v>61</v>
      </c>
      <c r="D10" s="49" t="s">
        <v>68</v>
      </c>
      <c r="E10" s="82" t="s">
        <v>180</v>
      </c>
      <c r="F10" s="82" t="s">
        <v>69</v>
      </c>
      <c r="G10" s="57" t="s">
        <v>70</v>
      </c>
      <c r="H10" s="57" t="s">
        <v>71</v>
      </c>
      <c r="I10" s="56" t="s">
        <v>34</v>
      </c>
      <c r="J10" s="56" t="s">
        <v>58</v>
      </c>
      <c r="K10" s="47" t="s">
        <v>35</v>
      </c>
      <c r="L10" s="49" t="s">
        <v>36</v>
      </c>
      <c r="M10" s="82" t="s">
        <v>65</v>
      </c>
      <c r="N10" s="50" t="s">
        <v>66</v>
      </c>
      <c r="O10" s="51">
        <f t="shared" si="0"/>
        <v>25991696</v>
      </c>
      <c r="P10" s="51">
        <v>30230350</v>
      </c>
      <c r="Q10" s="51">
        <f t="shared" si="1"/>
        <v>17093500</v>
      </c>
      <c r="R10" s="51">
        <f t="shared" si="2"/>
        <v>32232300</v>
      </c>
      <c r="S10" s="51">
        <v>32518200</v>
      </c>
      <c r="T10" s="51">
        <v>44251100</v>
      </c>
      <c r="U10" s="54">
        <f t="shared" si="3"/>
        <v>46463655</v>
      </c>
      <c r="V10" s="54">
        <f t="shared" ref="V10:W10" si="4">U10*5%+U10</f>
        <v>48786837.75</v>
      </c>
      <c r="W10" s="54">
        <f t="shared" si="4"/>
        <v>51226179.637500003</v>
      </c>
      <c r="X10" s="52" t="s">
        <v>67</v>
      </c>
      <c r="Y10" s="36"/>
      <c r="Z10" s="3"/>
      <c r="AA10" s="3"/>
      <c r="AB10" s="3"/>
      <c r="AC10" s="3"/>
      <c r="AD10" s="3"/>
      <c r="AE10" s="3"/>
    </row>
    <row r="11" spans="1:31" ht="139.5">
      <c r="A11" s="47" t="s">
        <v>29</v>
      </c>
      <c r="B11" s="48" t="s">
        <v>61</v>
      </c>
      <c r="C11" s="49" t="s">
        <v>61</v>
      </c>
      <c r="D11" s="49" t="s">
        <v>72</v>
      </c>
      <c r="E11" s="82" t="s">
        <v>181</v>
      </c>
      <c r="F11" s="82" t="s">
        <v>73</v>
      </c>
      <c r="G11" s="57" t="s">
        <v>74</v>
      </c>
      <c r="H11" s="57" t="s">
        <v>74</v>
      </c>
      <c r="I11" s="56" t="s">
        <v>34</v>
      </c>
      <c r="J11" s="56" t="s">
        <v>58</v>
      </c>
      <c r="K11" s="47" t="s">
        <v>35</v>
      </c>
      <c r="L11" s="49" t="s">
        <v>36</v>
      </c>
      <c r="M11" s="82" t="s">
        <v>65</v>
      </c>
      <c r="N11" s="50" t="s">
        <v>66</v>
      </c>
      <c r="O11" s="51">
        <v>0</v>
      </c>
      <c r="P11" s="51">
        <v>0</v>
      </c>
      <c r="Q11" s="51">
        <v>0</v>
      </c>
      <c r="R11" s="51">
        <v>0</v>
      </c>
      <c r="S11" s="47">
        <v>0</v>
      </c>
      <c r="T11" s="47">
        <v>0</v>
      </c>
      <c r="U11" s="47">
        <v>0</v>
      </c>
      <c r="V11" s="47">
        <v>0</v>
      </c>
      <c r="W11" s="47">
        <v>0</v>
      </c>
      <c r="X11" s="52" t="s">
        <v>75</v>
      </c>
      <c r="Y11" s="36"/>
      <c r="Z11" s="3"/>
      <c r="AA11" s="3"/>
      <c r="AB11" s="3"/>
      <c r="AC11" s="3"/>
      <c r="AD11" s="3"/>
      <c r="AE11" s="3"/>
    </row>
    <row r="12" spans="1:31" ht="248" hidden="1">
      <c r="A12" s="52" t="s">
        <v>76</v>
      </c>
      <c r="B12" s="55" t="s">
        <v>77</v>
      </c>
      <c r="C12" s="56" t="s">
        <v>77</v>
      </c>
      <c r="D12" s="56" t="s">
        <v>78</v>
      </c>
      <c r="E12" s="57" t="s">
        <v>182</v>
      </c>
      <c r="F12" s="57" t="s">
        <v>79</v>
      </c>
      <c r="G12" s="57" t="s">
        <v>80</v>
      </c>
      <c r="H12" s="57" t="s">
        <v>81</v>
      </c>
      <c r="I12" s="57" t="s">
        <v>58</v>
      </c>
      <c r="J12" s="56" t="s">
        <v>82</v>
      </c>
      <c r="K12" s="47" t="s">
        <v>35</v>
      </c>
      <c r="L12" s="49" t="s">
        <v>36</v>
      </c>
      <c r="M12" s="57" t="s">
        <v>83</v>
      </c>
      <c r="N12" s="57" t="s">
        <v>84</v>
      </c>
      <c r="O12" s="58">
        <v>3605905000</v>
      </c>
      <c r="P12" s="58">
        <v>2520292000</v>
      </c>
      <c r="Q12" s="59">
        <v>4135000000</v>
      </c>
      <c r="R12" s="59">
        <v>6481760833</v>
      </c>
      <c r="S12" s="60">
        <v>10431740</v>
      </c>
      <c r="T12" s="60">
        <v>10953327</v>
      </c>
      <c r="U12" s="60">
        <v>11500993.35</v>
      </c>
      <c r="V12" s="60">
        <v>12076043.0175</v>
      </c>
      <c r="W12" s="60">
        <v>12679845.168375</v>
      </c>
      <c r="X12" s="52" t="s">
        <v>85</v>
      </c>
      <c r="Y12" s="42"/>
      <c r="Z12" s="8"/>
      <c r="AA12" s="8"/>
      <c r="AB12" s="8"/>
      <c r="AC12" s="8"/>
      <c r="AD12" s="8"/>
      <c r="AE12" s="8"/>
    </row>
    <row r="13" spans="1:31" ht="170.5">
      <c r="A13" s="47" t="s">
        <v>86</v>
      </c>
      <c r="B13" s="48" t="s">
        <v>87</v>
      </c>
      <c r="C13" s="49" t="s">
        <v>87</v>
      </c>
      <c r="D13" s="49" t="s">
        <v>87</v>
      </c>
      <c r="E13" s="82" t="s">
        <v>183</v>
      </c>
      <c r="F13" s="82" t="s">
        <v>88</v>
      </c>
      <c r="G13" s="57" t="s">
        <v>89</v>
      </c>
      <c r="H13" s="57" t="s">
        <v>89</v>
      </c>
      <c r="I13" s="80" t="s">
        <v>90</v>
      </c>
      <c r="J13" s="56" t="s">
        <v>58</v>
      </c>
      <c r="K13" s="50" t="s">
        <v>91</v>
      </c>
      <c r="L13" s="49" t="s">
        <v>92</v>
      </c>
      <c r="M13" s="82" t="s">
        <v>93</v>
      </c>
      <c r="N13" s="53" t="s">
        <v>49</v>
      </c>
      <c r="O13" s="61">
        <f>148201600</f>
        <v>148201600</v>
      </c>
      <c r="P13" s="62" t="s">
        <v>94</v>
      </c>
      <c r="Q13" s="62" t="s">
        <v>94</v>
      </c>
      <c r="R13" s="62" t="s">
        <v>94</v>
      </c>
      <c r="S13" s="62" t="s">
        <v>94</v>
      </c>
      <c r="T13" s="62" t="s">
        <v>94</v>
      </c>
      <c r="U13" s="62" t="s">
        <v>94</v>
      </c>
      <c r="V13" s="62">
        <v>510239400</v>
      </c>
      <c r="W13" s="49"/>
      <c r="X13" s="56" t="s">
        <v>95</v>
      </c>
      <c r="Y13" s="36"/>
      <c r="Z13" s="2"/>
      <c r="AA13" s="2"/>
      <c r="AB13" s="2"/>
      <c r="AC13" s="2"/>
      <c r="AD13" s="2"/>
      <c r="AE13" s="2"/>
    </row>
    <row r="14" spans="1:31" ht="170.5">
      <c r="A14" s="47" t="s">
        <v>86</v>
      </c>
      <c r="B14" s="48" t="s">
        <v>87</v>
      </c>
      <c r="C14" s="49" t="s">
        <v>87</v>
      </c>
      <c r="D14" s="49" t="s">
        <v>87</v>
      </c>
      <c r="E14" s="82" t="s">
        <v>183</v>
      </c>
      <c r="F14" s="82" t="s">
        <v>88</v>
      </c>
      <c r="G14" s="57" t="s">
        <v>89</v>
      </c>
      <c r="H14" s="57" t="s">
        <v>89</v>
      </c>
      <c r="I14" s="80" t="s">
        <v>90</v>
      </c>
      <c r="J14" s="56" t="s">
        <v>58</v>
      </c>
      <c r="K14" s="50" t="s">
        <v>35</v>
      </c>
      <c r="L14" s="49" t="s">
        <v>36</v>
      </c>
      <c r="M14" s="82" t="s">
        <v>48</v>
      </c>
      <c r="N14" s="53" t="s">
        <v>49</v>
      </c>
      <c r="O14" s="61">
        <v>20882490.25</v>
      </c>
      <c r="P14" s="61">
        <v>64506557.25</v>
      </c>
      <c r="Q14" s="61">
        <v>49979625</v>
      </c>
      <c r="R14" s="61">
        <v>62859600</v>
      </c>
      <c r="S14" s="63">
        <v>49746750</v>
      </c>
      <c r="T14" s="63">
        <v>49367500</v>
      </c>
      <c r="U14" s="63">
        <v>76785000</v>
      </c>
      <c r="V14" s="62">
        <v>170079800</v>
      </c>
      <c r="W14" s="63">
        <v>101536200</v>
      </c>
      <c r="X14" s="56" t="s">
        <v>96</v>
      </c>
      <c r="Y14" s="36"/>
      <c r="Z14" s="2"/>
      <c r="AA14" s="2"/>
      <c r="AB14" s="2"/>
      <c r="AC14" s="2"/>
      <c r="AD14" s="2"/>
      <c r="AE14" s="2"/>
    </row>
    <row r="15" spans="1:31" ht="217">
      <c r="A15" s="47" t="s">
        <v>29</v>
      </c>
      <c r="B15" s="48" t="s">
        <v>97</v>
      </c>
      <c r="C15" s="49" t="s">
        <v>97</v>
      </c>
      <c r="D15" s="49" t="s">
        <v>97</v>
      </c>
      <c r="E15" s="82" t="s">
        <v>184</v>
      </c>
      <c r="F15" s="82" t="s">
        <v>98</v>
      </c>
      <c r="G15" s="57" t="s">
        <v>99</v>
      </c>
      <c r="H15" s="57" t="s">
        <v>46</v>
      </c>
      <c r="I15" s="56" t="s">
        <v>34</v>
      </c>
      <c r="J15" s="56" t="s">
        <v>58</v>
      </c>
      <c r="K15" s="47" t="s">
        <v>35</v>
      </c>
      <c r="L15" s="49" t="s">
        <v>36</v>
      </c>
      <c r="M15" s="82" t="s">
        <v>100</v>
      </c>
      <c r="N15" s="50" t="s">
        <v>101</v>
      </c>
      <c r="O15" s="51">
        <v>25897630</v>
      </c>
      <c r="P15" s="51">
        <v>10743600</v>
      </c>
      <c r="Q15" s="51">
        <v>43691200</v>
      </c>
      <c r="R15" s="51">
        <v>71023400</v>
      </c>
      <c r="S15" s="51">
        <v>79874502</v>
      </c>
      <c r="T15" s="51">
        <v>148103000</v>
      </c>
      <c r="U15" s="54">
        <f t="shared" ref="U15:W15" si="5">T15*5%+T15</f>
        <v>155508150</v>
      </c>
      <c r="V15" s="54">
        <f t="shared" si="5"/>
        <v>163283557.5</v>
      </c>
      <c r="W15" s="54">
        <f t="shared" si="5"/>
        <v>171447735.375</v>
      </c>
      <c r="X15" s="52" t="s">
        <v>67</v>
      </c>
      <c r="Y15" s="36"/>
      <c r="Z15" s="2"/>
      <c r="AA15" s="2"/>
      <c r="AB15" s="2"/>
      <c r="AC15" s="2"/>
      <c r="AD15" s="2"/>
      <c r="AE15" s="2"/>
    </row>
    <row r="16" spans="1:31" ht="217">
      <c r="A16" s="47" t="s">
        <v>29</v>
      </c>
      <c r="B16" s="48" t="s">
        <v>97</v>
      </c>
      <c r="C16" s="49" t="s">
        <v>97</v>
      </c>
      <c r="D16" s="49" t="s">
        <v>97</v>
      </c>
      <c r="E16" s="82" t="s">
        <v>102</v>
      </c>
      <c r="F16" s="82" t="s">
        <v>98</v>
      </c>
      <c r="G16" s="57" t="s">
        <v>99</v>
      </c>
      <c r="H16" s="57" t="s">
        <v>46</v>
      </c>
      <c r="I16" s="56" t="s">
        <v>34</v>
      </c>
      <c r="J16" s="56" t="s">
        <v>58</v>
      </c>
      <c r="K16" s="47" t="s">
        <v>35</v>
      </c>
      <c r="L16" s="49" t="s">
        <v>36</v>
      </c>
      <c r="M16" s="82" t="s">
        <v>103</v>
      </c>
      <c r="N16" s="50" t="s">
        <v>38</v>
      </c>
      <c r="O16" s="51">
        <v>151650738</v>
      </c>
      <c r="P16" s="51">
        <v>104761353</v>
      </c>
      <c r="Q16" s="51">
        <v>423855943</v>
      </c>
      <c r="R16" s="51">
        <v>39826455</v>
      </c>
      <c r="S16" s="51">
        <v>0</v>
      </c>
      <c r="T16" s="51">
        <v>800000000</v>
      </c>
      <c r="U16" s="54">
        <f t="shared" ref="U16:W16" si="6">T16*5%+T16</f>
        <v>840000000</v>
      </c>
      <c r="V16" s="54">
        <f t="shared" si="6"/>
        <v>882000000</v>
      </c>
      <c r="W16" s="54">
        <f t="shared" si="6"/>
        <v>926100000</v>
      </c>
      <c r="X16" s="52" t="s">
        <v>67</v>
      </c>
      <c r="Y16" s="36"/>
      <c r="Z16" s="2"/>
      <c r="AA16" s="2"/>
      <c r="AB16" s="2"/>
      <c r="AC16" s="2"/>
      <c r="AD16" s="2"/>
      <c r="AE16" s="2"/>
    </row>
    <row r="17" spans="1:31" ht="232.5">
      <c r="A17" s="47" t="s">
        <v>29</v>
      </c>
      <c r="B17" s="48" t="s">
        <v>104</v>
      </c>
      <c r="C17" s="49" t="s">
        <v>104</v>
      </c>
      <c r="D17" s="49" t="s">
        <v>104</v>
      </c>
      <c r="E17" s="82" t="s">
        <v>185</v>
      </c>
      <c r="F17" s="82" t="s">
        <v>105</v>
      </c>
      <c r="G17" s="57" t="s">
        <v>106</v>
      </c>
      <c r="H17" s="57" t="s">
        <v>106</v>
      </c>
      <c r="I17" s="57" t="s">
        <v>34</v>
      </c>
      <c r="J17" s="56" t="s">
        <v>58</v>
      </c>
      <c r="K17" s="47" t="s">
        <v>35</v>
      </c>
      <c r="L17" s="49" t="s">
        <v>36</v>
      </c>
      <c r="M17" s="82" t="s">
        <v>107</v>
      </c>
      <c r="N17" s="50" t="s">
        <v>101</v>
      </c>
      <c r="O17" s="51">
        <v>0</v>
      </c>
      <c r="P17" s="51">
        <v>30872600</v>
      </c>
      <c r="Q17" s="47">
        <v>0</v>
      </c>
      <c r="R17" s="47">
        <v>0</v>
      </c>
      <c r="S17" s="47">
        <v>0</v>
      </c>
      <c r="T17" s="47">
        <v>0</v>
      </c>
      <c r="U17" s="47">
        <f>T17*5%+T17</f>
        <v>0</v>
      </c>
      <c r="V17" s="47">
        <v>0</v>
      </c>
      <c r="W17" s="47">
        <v>0</v>
      </c>
      <c r="X17" s="52" t="s">
        <v>40</v>
      </c>
      <c r="Y17" s="36"/>
      <c r="Z17" s="2"/>
      <c r="AA17" s="2"/>
      <c r="AB17" s="2"/>
      <c r="AC17" s="2"/>
      <c r="AD17" s="2"/>
      <c r="AE17" s="2"/>
    </row>
    <row r="18" spans="1:31" ht="186">
      <c r="A18" s="47" t="s">
        <v>108</v>
      </c>
      <c r="B18" s="48" t="s">
        <v>109</v>
      </c>
      <c r="C18" s="49" t="s">
        <v>109</v>
      </c>
      <c r="D18" s="49" t="s">
        <v>110</v>
      </c>
      <c r="E18" s="82" t="s">
        <v>186</v>
      </c>
      <c r="F18" s="82" t="s">
        <v>111</v>
      </c>
      <c r="G18" s="57" t="s">
        <v>112</v>
      </c>
      <c r="H18" s="57" t="s">
        <v>112</v>
      </c>
      <c r="I18" s="57" t="s">
        <v>47</v>
      </c>
      <c r="J18" s="56" t="s">
        <v>58</v>
      </c>
      <c r="K18" s="50" t="s">
        <v>35</v>
      </c>
      <c r="L18" s="49" t="s">
        <v>113</v>
      </c>
      <c r="M18" s="82" t="s">
        <v>114</v>
      </c>
      <c r="N18" s="64" t="s">
        <v>115</v>
      </c>
      <c r="O18" s="65">
        <f>135421550+73785775+68134500+35757635+95617500</f>
        <v>408716960</v>
      </c>
      <c r="P18" s="65">
        <v>39669673</v>
      </c>
      <c r="Q18" s="65">
        <v>47023200</v>
      </c>
      <c r="R18" s="65">
        <v>34863850</v>
      </c>
      <c r="S18" s="65">
        <v>29547700</v>
      </c>
      <c r="T18" s="66">
        <v>45811998</v>
      </c>
      <c r="U18" s="66">
        <v>76608000</v>
      </c>
      <c r="V18" s="66">
        <v>76608000</v>
      </c>
      <c r="W18" s="66">
        <v>28728000</v>
      </c>
      <c r="X18" s="57" t="s">
        <v>116</v>
      </c>
      <c r="Y18" s="36"/>
      <c r="Z18" s="2"/>
      <c r="AA18" s="2"/>
      <c r="AB18" s="2"/>
      <c r="AC18" s="2"/>
      <c r="AD18" s="2"/>
      <c r="AE18" s="2"/>
    </row>
    <row r="19" spans="1:31" ht="232.5">
      <c r="A19" s="67" t="s">
        <v>108</v>
      </c>
      <c r="B19" s="68" t="s">
        <v>109</v>
      </c>
      <c r="C19" s="69" t="s">
        <v>109</v>
      </c>
      <c r="D19" s="69" t="s">
        <v>117</v>
      </c>
      <c r="E19" s="83" t="s">
        <v>187</v>
      </c>
      <c r="F19" s="83" t="s">
        <v>118</v>
      </c>
      <c r="G19" s="72" t="s">
        <v>119</v>
      </c>
      <c r="H19" s="72" t="s">
        <v>119</v>
      </c>
      <c r="I19" s="72" t="s">
        <v>47</v>
      </c>
      <c r="J19" s="56" t="s">
        <v>58</v>
      </c>
      <c r="K19" s="70" t="s">
        <v>35</v>
      </c>
      <c r="L19" s="49" t="s">
        <v>94</v>
      </c>
      <c r="M19" s="83"/>
      <c r="N19" s="69"/>
      <c r="O19" s="71" t="s">
        <v>120</v>
      </c>
      <c r="P19" s="71" t="s">
        <v>120</v>
      </c>
      <c r="Q19" s="71" t="s">
        <v>120</v>
      </c>
      <c r="R19" s="71" t="s">
        <v>120</v>
      </c>
      <c r="S19" s="71" t="s">
        <v>120</v>
      </c>
      <c r="T19" s="71" t="s">
        <v>120</v>
      </c>
      <c r="U19" s="71" t="s">
        <v>120</v>
      </c>
      <c r="V19" s="71" t="s">
        <v>120</v>
      </c>
      <c r="W19" s="71" t="s">
        <v>120</v>
      </c>
      <c r="X19" s="72" t="s">
        <v>116</v>
      </c>
      <c r="Y19" s="73"/>
      <c r="Z19" s="9"/>
      <c r="AA19" s="9"/>
      <c r="AB19" s="9"/>
      <c r="AC19" s="9"/>
      <c r="AD19" s="9"/>
      <c r="AE19" s="9"/>
    </row>
    <row r="20" spans="1:31" ht="232.5">
      <c r="A20" s="47" t="s">
        <v>29</v>
      </c>
      <c r="B20" s="48" t="s">
        <v>121</v>
      </c>
      <c r="C20" s="49" t="s">
        <v>122</v>
      </c>
      <c r="D20" s="49" t="s">
        <v>122</v>
      </c>
      <c r="E20" s="82" t="s">
        <v>188</v>
      </c>
      <c r="F20" s="82" t="s">
        <v>123</v>
      </c>
      <c r="G20" s="57" t="s">
        <v>124</v>
      </c>
      <c r="H20" s="57" t="s">
        <v>124</v>
      </c>
      <c r="I20" s="57" t="s">
        <v>34</v>
      </c>
      <c r="J20" s="56" t="s">
        <v>58</v>
      </c>
      <c r="K20" s="50" t="s">
        <v>35</v>
      </c>
      <c r="L20" s="49" t="s">
        <v>36</v>
      </c>
      <c r="M20" s="82" t="s">
        <v>65</v>
      </c>
      <c r="N20" s="74" t="s">
        <v>101</v>
      </c>
      <c r="O20" s="65">
        <v>220172317</v>
      </c>
      <c r="P20" s="65">
        <v>130041600</v>
      </c>
      <c r="Q20" s="65">
        <v>95994000</v>
      </c>
      <c r="R20" s="65">
        <v>45984000</v>
      </c>
      <c r="S20" s="65">
        <v>49157201</v>
      </c>
      <c r="T20" s="75">
        <v>74051500</v>
      </c>
      <c r="U20" s="76">
        <f t="shared" ref="U20:W20" si="7">T20*5%+T20</f>
        <v>77754075</v>
      </c>
      <c r="V20" s="76">
        <f t="shared" si="7"/>
        <v>81641778.75</v>
      </c>
      <c r="W20" s="76">
        <f t="shared" si="7"/>
        <v>85723867.6875</v>
      </c>
      <c r="X20" s="52" t="s">
        <v>67</v>
      </c>
      <c r="Y20" s="36"/>
      <c r="Z20" s="2"/>
      <c r="AA20" s="2"/>
      <c r="AB20" s="2"/>
      <c r="AC20" s="2"/>
      <c r="AD20" s="2"/>
      <c r="AE20" s="2"/>
    </row>
    <row r="21" spans="1:31" ht="124">
      <c r="A21" s="47" t="s">
        <v>86</v>
      </c>
      <c r="B21" s="48" t="s">
        <v>125</v>
      </c>
      <c r="C21" s="49" t="s">
        <v>126</v>
      </c>
      <c r="D21" s="49" t="s">
        <v>126</v>
      </c>
      <c r="E21" s="82" t="s">
        <v>189</v>
      </c>
      <c r="F21" s="82" t="s">
        <v>127</v>
      </c>
      <c r="G21" s="57" t="s">
        <v>128</v>
      </c>
      <c r="H21" s="57" t="s">
        <v>56</v>
      </c>
      <c r="I21" s="57"/>
      <c r="J21" s="56" t="s">
        <v>58</v>
      </c>
      <c r="K21" s="50" t="s">
        <v>35</v>
      </c>
      <c r="L21" s="49" t="s">
        <v>36</v>
      </c>
      <c r="M21" s="82" t="s">
        <v>48</v>
      </c>
      <c r="N21" s="67" t="s">
        <v>49</v>
      </c>
      <c r="O21" s="65">
        <v>15600000</v>
      </c>
      <c r="P21" s="65">
        <v>16380000</v>
      </c>
      <c r="Q21" s="65">
        <v>17040000</v>
      </c>
      <c r="R21" s="65">
        <v>17880000</v>
      </c>
      <c r="S21" s="77">
        <v>59590000</v>
      </c>
      <c r="T21" s="78">
        <v>13768782.5</v>
      </c>
      <c r="U21" s="78">
        <v>14181845.975000001</v>
      </c>
      <c r="V21" s="78">
        <v>14607301.354250003</v>
      </c>
      <c r="W21" s="78">
        <v>15045520.394877503</v>
      </c>
      <c r="X21" s="52" t="s">
        <v>129</v>
      </c>
      <c r="Y21" s="36"/>
      <c r="Z21" s="2"/>
      <c r="AA21" s="2"/>
      <c r="AB21" s="2"/>
      <c r="AC21" s="2"/>
      <c r="AD21" s="2"/>
      <c r="AE21" s="2"/>
    </row>
    <row r="22" spans="1:31" ht="217">
      <c r="A22" s="47" t="s">
        <v>108</v>
      </c>
      <c r="B22" s="48" t="s">
        <v>130</v>
      </c>
      <c r="C22" s="49" t="s">
        <v>131</v>
      </c>
      <c r="D22" s="49" t="s">
        <v>131</v>
      </c>
      <c r="E22" s="82" t="s">
        <v>190</v>
      </c>
      <c r="F22" s="82" t="s">
        <v>132</v>
      </c>
      <c r="G22" s="56" t="s">
        <v>133</v>
      </c>
      <c r="H22" s="56" t="s">
        <v>133</v>
      </c>
      <c r="I22" s="56" t="s">
        <v>47</v>
      </c>
      <c r="J22" s="56" t="s">
        <v>58</v>
      </c>
      <c r="K22" s="49" t="s">
        <v>35</v>
      </c>
      <c r="L22" s="49" t="s">
        <v>36</v>
      </c>
      <c r="M22" s="82" t="s">
        <v>48</v>
      </c>
      <c r="N22" s="49" t="s">
        <v>115</v>
      </c>
      <c r="O22" s="51">
        <f>47048185+35757635</f>
        <v>82805820</v>
      </c>
      <c r="P22" s="51">
        <v>39669673</v>
      </c>
      <c r="Q22" s="51">
        <v>47023200</v>
      </c>
      <c r="R22" s="79">
        <v>34863850</v>
      </c>
      <c r="S22" s="79">
        <v>29547700</v>
      </c>
      <c r="T22" s="66">
        <v>45811998</v>
      </c>
      <c r="U22" s="66">
        <v>76608000</v>
      </c>
      <c r="V22" s="66">
        <v>76608000</v>
      </c>
      <c r="W22" s="66">
        <v>28728000</v>
      </c>
      <c r="X22" s="57" t="s">
        <v>134</v>
      </c>
      <c r="Y22" s="36"/>
      <c r="Z22" s="2"/>
      <c r="AA22" s="2"/>
      <c r="AB22" s="2"/>
      <c r="AC22" s="2"/>
      <c r="AD22" s="2"/>
      <c r="AE22" s="2"/>
    </row>
    <row r="23" spans="1:31" ht="217">
      <c r="A23" s="67" t="s">
        <v>108</v>
      </c>
      <c r="B23" s="68" t="s">
        <v>130</v>
      </c>
      <c r="C23" s="69" t="s">
        <v>135</v>
      </c>
      <c r="D23" s="69" t="s">
        <v>135</v>
      </c>
      <c r="E23" s="83" t="s">
        <v>191</v>
      </c>
      <c r="F23" s="83" t="s">
        <v>136</v>
      </c>
      <c r="G23" s="81" t="s">
        <v>112</v>
      </c>
      <c r="H23" s="81" t="s">
        <v>112</v>
      </c>
      <c r="I23" s="81" t="s">
        <v>47</v>
      </c>
      <c r="J23" s="56" t="s">
        <v>58</v>
      </c>
      <c r="K23" s="69" t="s">
        <v>35</v>
      </c>
      <c r="L23" s="49" t="s">
        <v>36</v>
      </c>
      <c r="M23" s="83"/>
      <c r="N23" s="69"/>
      <c r="O23" s="71" t="s">
        <v>137</v>
      </c>
      <c r="P23" s="71" t="s">
        <v>137</v>
      </c>
      <c r="Q23" s="71" t="s">
        <v>137</v>
      </c>
      <c r="R23" s="71" t="s">
        <v>137</v>
      </c>
      <c r="S23" s="71" t="s">
        <v>137</v>
      </c>
      <c r="T23" s="71" t="s">
        <v>137</v>
      </c>
      <c r="U23" s="71" t="s">
        <v>137</v>
      </c>
      <c r="V23" s="71" t="s">
        <v>137</v>
      </c>
      <c r="W23" s="71" t="s">
        <v>137</v>
      </c>
      <c r="X23" s="72" t="s">
        <v>134</v>
      </c>
      <c r="Y23" s="73"/>
      <c r="Z23" s="9"/>
      <c r="AA23" s="9"/>
      <c r="AB23" s="9"/>
      <c r="AC23" s="9"/>
      <c r="AD23" s="9"/>
      <c r="AE23" s="9"/>
    </row>
    <row r="24" spans="1:31" ht="15.75" hidden="1" customHeight="1">
      <c r="A24" s="52" t="s">
        <v>76</v>
      </c>
      <c r="B24" s="55" t="s">
        <v>138</v>
      </c>
      <c r="C24" s="56" t="s">
        <v>138</v>
      </c>
      <c r="D24" s="56" t="s">
        <v>138</v>
      </c>
      <c r="E24" s="57" t="s">
        <v>192</v>
      </c>
      <c r="F24" s="57" t="s">
        <v>139</v>
      </c>
      <c r="G24" s="57" t="s">
        <v>140</v>
      </c>
      <c r="H24" s="57" t="s">
        <v>140</v>
      </c>
      <c r="I24" s="57" t="s">
        <v>58</v>
      </c>
      <c r="J24" s="56" t="s">
        <v>82</v>
      </c>
      <c r="K24" s="70" t="s">
        <v>35</v>
      </c>
      <c r="L24" s="49" t="s">
        <v>137</v>
      </c>
      <c r="M24" s="57" t="s">
        <v>83</v>
      </c>
      <c r="N24" s="57" t="s">
        <v>84</v>
      </c>
      <c r="O24" s="58">
        <v>3605905000</v>
      </c>
      <c r="P24" s="58">
        <v>2520292000</v>
      </c>
      <c r="Q24" s="59">
        <v>4135000000</v>
      </c>
      <c r="R24" s="59">
        <v>6481760833</v>
      </c>
      <c r="S24" s="60">
        <v>189668</v>
      </c>
      <c r="T24" s="60">
        <v>199151.4</v>
      </c>
      <c r="U24" s="60">
        <v>209108.97</v>
      </c>
      <c r="V24" s="60">
        <v>219564.4185</v>
      </c>
      <c r="W24" s="60">
        <v>230542.639425</v>
      </c>
      <c r="X24" s="52" t="s">
        <v>141</v>
      </c>
      <c r="Y24" s="42"/>
      <c r="Z24" s="8"/>
      <c r="AA24" s="8"/>
      <c r="AB24" s="8"/>
      <c r="AC24" s="8"/>
      <c r="AD24" s="8"/>
      <c r="AE24" s="8"/>
    </row>
    <row r="25" spans="1:31" ht="217">
      <c r="A25" s="52" t="s">
        <v>76</v>
      </c>
      <c r="B25" s="55" t="s">
        <v>142</v>
      </c>
      <c r="C25" s="56" t="s">
        <v>142</v>
      </c>
      <c r="D25" s="56" t="s">
        <v>142</v>
      </c>
      <c r="E25" s="82" t="s">
        <v>193</v>
      </c>
      <c r="F25" s="82" t="s">
        <v>143</v>
      </c>
      <c r="G25" s="56" t="s">
        <v>144</v>
      </c>
      <c r="H25" s="56" t="s">
        <v>144</v>
      </c>
      <c r="I25" s="56" t="s">
        <v>58</v>
      </c>
      <c r="J25" s="56" t="s">
        <v>82</v>
      </c>
      <c r="K25" s="49" t="s">
        <v>35</v>
      </c>
      <c r="L25" s="49" t="s">
        <v>36</v>
      </c>
      <c r="M25" s="82" t="s">
        <v>83</v>
      </c>
      <c r="N25" s="57" t="s">
        <v>84</v>
      </c>
      <c r="O25" s="58">
        <v>3605905000</v>
      </c>
      <c r="P25" s="58">
        <v>2520292000</v>
      </c>
      <c r="Q25" s="59">
        <v>4135000000</v>
      </c>
      <c r="R25" s="59">
        <v>6481760833</v>
      </c>
      <c r="S25" s="60">
        <v>189668</v>
      </c>
      <c r="T25" s="60">
        <v>199151.4</v>
      </c>
      <c r="U25" s="60">
        <v>209108.97</v>
      </c>
      <c r="V25" s="60">
        <v>219564.4185</v>
      </c>
      <c r="W25" s="60">
        <v>230542.639425</v>
      </c>
      <c r="X25" s="52" t="s">
        <v>85</v>
      </c>
      <c r="Y25" s="42"/>
      <c r="Z25" s="8"/>
      <c r="AA25" s="8"/>
      <c r="AB25" s="8"/>
      <c r="AC25" s="8"/>
      <c r="AD25" s="8"/>
      <c r="AE25" s="8"/>
    </row>
    <row r="26" spans="1:31" ht="15.75" customHeight="1">
      <c r="A26" s="42"/>
      <c r="B26" s="42"/>
      <c r="C26" s="42"/>
      <c r="D26" s="42"/>
      <c r="E26" s="42"/>
      <c r="F26" s="42"/>
      <c r="G26" s="42"/>
      <c r="H26" s="42"/>
      <c r="I26" s="42"/>
      <c r="J26" s="42"/>
      <c r="K26" s="42"/>
      <c r="L26" s="42"/>
      <c r="M26" s="42"/>
      <c r="N26" s="42"/>
      <c r="O26" s="42"/>
      <c r="P26" s="42"/>
      <c r="Q26" s="42"/>
      <c r="R26" s="42"/>
      <c r="S26" s="42"/>
      <c r="T26" s="42"/>
      <c r="U26" s="42"/>
      <c r="V26" s="42"/>
      <c r="W26" s="42"/>
      <c r="X26" s="42"/>
      <c r="Y26" s="42"/>
      <c r="Z26" s="8"/>
      <c r="AA26" s="8"/>
      <c r="AB26" s="8"/>
      <c r="AC26" s="8"/>
      <c r="AD26" s="8"/>
      <c r="AE26" s="8"/>
    </row>
    <row r="27" spans="1:31" ht="15.75" customHeight="1">
      <c r="A27" s="42"/>
      <c r="B27" s="42"/>
      <c r="C27" s="42"/>
      <c r="D27" s="42"/>
      <c r="E27" s="42"/>
      <c r="F27" s="42"/>
      <c r="G27" s="42"/>
      <c r="H27" s="42"/>
      <c r="I27" s="42"/>
      <c r="J27" s="42"/>
      <c r="K27" s="42"/>
      <c r="L27" s="42"/>
      <c r="M27" s="42"/>
      <c r="N27" s="42"/>
      <c r="O27" s="42"/>
      <c r="P27" s="42"/>
      <c r="Q27" s="42"/>
      <c r="R27" s="42"/>
      <c r="S27" s="42"/>
      <c r="T27" s="42"/>
      <c r="U27" s="42"/>
      <c r="V27" s="42"/>
      <c r="W27" s="42"/>
      <c r="X27" s="42"/>
      <c r="Y27" s="42"/>
      <c r="Z27" s="8"/>
      <c r="AA27" s="8"/>
      <c r="AB27" s="8"/>
      <c r="AC27" s="8"/>
      <c r="AD27" s="8"/>
      <c r="AE27" s="8"/>
    </row>
    <row r="28" spans="1:31" ht="15.75" customHeight="1">
      <c r="A28" s="42"/>
      <c r="B28" s="42"/>
      <c r="C28" s="42"/>
      <c r="D28" s="42"/>
      <c r="E28" s="42"/>
      <c r="F28" s="42"/>
      <c r="G28" s="42"/>
      <c r="H28" s="42"/>
      <c r="I28" s="42"/>
      <c r="J28" s="42"/>
      <c r="K28" s="42"/>
      <c r="L28" s="42"/>
      <c r="M28" s="42"/>
      <c r="N28" s="42"/>
      <c r="O28" s="42"/>
      <c r="P28" s="42"/>
      <c r="Q28" s="42"/>
      <c r="R28" s="42"/>
      <c r="S28" s="42"/>
      <c r="T28" s="42"/>
      <c r="U28" s="42"/>
      <c r="V28" s="42"/>
      <c r="W28" s="42"/>
      <c r="X28" s="42"/>
      <c r="Y28" s="42"/>
      <c r="Z28" s="8"/>
      <c r="AA28" s="8"/>
      <c r="AB28" s="8"/>
      <c r="AC28" s="8"/>
      <c r="AD28" s="8"/>
      <c r="AE28" s="8"/>
    </row>
    <row r="29" spans="1:31" ht="15.75" customHeight="1">
      <c r="A29" s="42"/>
      <c r="B29" s="42"/>
      <c r="C29" s="42"/>
      <c r="D29" s="42"/>
      <c r="E29" s="42"/>
      <c r="F29" s="42"/>
      <c r="G29" s="42"/>
      <c r="H29" s="42"/>
      <c r="I29" s="42"/>
      <c r="J29" s="42"/>
      <c r="K29" s="42"/>
      <c r="L29" s="42"/>
      <c r="M29" s="42"/>
      <c r="N29" s="42"/>
      <c r="O29" s="42"/>
      <c r="P29" s="42"/>
      <c r="Q29" s="42"/>
      <c r="R29" s="42"/>
      <c r="S29" s="42"/>
      <c r="T29" s="42"/>
      <c r="U29" s="42"/>
      <c r="V29" s="42"/>
      <c r="W29" s="42"/>
      <c r="X29" s="42"/>
      <c r="Y29" s="42"/>
      <c r="Z29" s="8"/>
      <c r="AA29" s="8"/>
      <c r="AB29" s="8"/>
      <c r="AC29" s="8"/>
      <c r="AD29" s="8"/>
      <c r="AE29" s="8"/>
    </row>
    <row r="30" spans="1:31" ht="15.75" customHeight="1">
      <c r="A30" s="42"/>
      <c r="B30" s="42"/>
      <c r="C30" s="42"/>
      <c r="D30" s="42"/>
      <c r="E30" s="42"/>
      <c r="F30" s="42"/>
      <c r="G30" s="42"/>
      <c r="H30" s="42"/>
      <c r="I30" s="42"/>
      <c r="J30" s="42"/>
      <c r="K30" s="42"/>
      <c r="L30" s="42"/>
      <c r="M30" s="42"/>
      <c r="N30" s="42"/>
      <c r="O30" s="42"/>
      <c r="P30" s="42"/>
      <c r="Q30" s="42"/>
      <c r="R30" s="42"/>
      <c r="S30" s="42"/>
      <c r="T30" s="42"/>
      <c r="U30" s="42"/>
      <c r="V30" s="42"/>
      <c r="W30" s="42"/>
      <c r="X30" s="42"/>
      <c r="Y30" s="42"/>
      <c r="Z30" s="8"/>
      <c r="AA30" s="8"/>
      <c r="AB30" s="8"/>
      <c r="AC30" s="8"/>
      <c r="AD30" s="8"/>
      <c r="AE30" s="8"/>
    </row>
    <row r="31" spans="1:31" ht="15.75" customHeight="1">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8"/>
      <c r="AA31" s="8"/>
      <c r="AB31" s="8"/>
      <c r="AC31" s="8"/>
      <c r="AD31" s="8"/>
      <c r="AE31" s="8"/>
    </row>
    <row r="32" spans="1:31" ht="15.75" customHeight="1">
      <c r="A32" s="42"/>
      <c r="B32" s="42"/>
      <c r="C32" s="42"/>
      <c r="D32" s="42"/>
      <c r="E32" s="42"/>
      <c r="F32" s="42"/>
      <c r="G32" s="42"/>
      <c r="H32" s="42"/>
      <c r="I32" s="42"/>
      <c r="J32" s="42"/>
      <c r="K32" s="42"/>
      <c r="L32" s="42"/>
      <c r="M32" s="42"/>
      <c r="N32" s="42"/>
      <c r="O32" s="42"/>
      <c r="P32" s="42"/>
      <c r="Q32" s="42"/>
      <c r="R32" s="42"/>
      <c r="S32" s="42"/>
      <c r="T32" s="42"/>
      <c r="U32" s="42"/>
      <c r="V32" s="42"/>
      <c r="W32" s="42"/>
      <c r="X32" s="42"/>
      <c r="Y32" s="42"/>
      <c r="Z32" s="8"/>
      <c r="AA32" s="8"/>
      <c r="AB32" s="8"/>
      <c r="AC32" s="8"/>
      <c r="AD32" s="8"/>
      <c r="AE32" s="8"/>
    </row>
    <row r="33" spans="1:31" ht="15.75" customHeight="1">
      <c r="A33" s="42"/>
      <c r="B33" s="42"/>
      <c r="C33" s="42"/>
      <c r="D33" s="42"/>
      <c r="E33" s="42"/>
      <c r="F33" s="42"/>
      <c r="G33" s="42"/>
      <c r="H33" s="42"/>
      <c r="I33" s="42"/>
      <c r="J33" s="42"/>
      <c r="K33" s="42"/>
      <c r="L33" s="42"/>
      <c r="M33" s="42"/>
      <c r="N33" s="42"/>
      <c r="O33" s="42"/>
      <c r="P33" s="42"/>
      <c r="Q33" s="42"/>
      <c r="R33" s="42"/>
      <c r="S33" s="42"/>
      <c r="T33" s="42"/>
      <c r="U33" s="42"/>
      <c r="V33" s="42"/>
      <c r="W33" s="42"/>
      <c r="X33" s="42"/>
      <c r="Y33" s="42"/>
      <c r="Z33" s="8"/>
      <c r="AA33" s="8"/>
      <c r="AB33" s="8"/>
      <c r="AC33" s="8"/>
      <c r="AD33" s="8"/>
      <c r="AE33" s="8"/>
    </row>
    <row r="34" spans="1:31" ht="15.75" customHeight="1">
      <c r="A34" s="42"/>
      <c r="B34" s="42"/>
      <c r="C34" s="42"/>
      <c r="D34" s="42"/>
      <c r="E34" s="42"/>
      <c r="F34" s="42"/>
      <c r="G34" s="42"/>
      <c r="H34" s="42"/>
      <c r="I34" s="42"/>
      <c r="J34" s="42"/>
      <c r="K34" s="42"/>
      <c r="L34" s="42"/>
      <c r="M34" s="42"/>
      <c r="N34" s="42"/>
      <c r="O34" s="42"/>
      <c r="P34" s="42"/>
      <c r="Q34" s="42"/>
      <c r="R34" s="42"/>
      <c r="S34" s="42"/>
      <c r="T34" s="42"/>
      <c r="U34" s="42"/>
      <c r="V34" s="42"/>
      <c r="W34" s="42"/>
      <c r="X34" s="42"/>
      <c r="Y34" s="42"/>
      <c r="Z34" s="8"/>
      <c r="AA34" s="8"/>
      <c r="AB34" s="8"/>
      <c r="AC34" s="8"/>
      <c r="AD34" s="8"/>
      <c r="AE34" s="8"/>
    </row>
    <row r="35" spans="1:31" ht="15.75" customHeight="1">
      <c r="A35" s="42"/>
      <c r="B35" s="42"/>
      <c r="C35" s="42"/>
      <c r="D35" s="42"/>
      <c r="E35" s="42"/>
      <c r="F35" s="42"/>
      <c r="G35" s="42"/>
      <c r="H35" s="42"/>
      <c r="I35" s="42"/>
      <c r="J35" s="42"/>
      <c r="K35" s="42"/>
      <c r="L35" s="42"/>
      <c r="M35" s="42"/>
      <c r="N35" s="42"/>
      <c r="O35" s="42"/>
      <c r="P35" s="42"/>
      <c r="Q35" s="42"/>
      <c r="R35" s="42"/>
      <c r="S35" s="42"/>
      <c r="T35" s="42"/>
      <c r="U35" s="42"/>
      <c r="V35" s="42"/>
      <c r="W35" s="42"/>
      <c r="X35" s="42"/>
      <c r="Y35" s="42"/>
      <c r="Z35" s="8"/>
      <c r="AA35" s="8"/>
      <c r="AB35" s="8"/>
      <c r="AC35" s="8"/>
      <c r="AD35" s="8"/>
      <c r="AE35" s="8"/>
    </row>
    <row r="36" spans="1:31" ht="15.75" customHeight="1">
      <c r="A36" s="42"/>
      <c r="B36" s="42"/>
      <c r="C36" s="42"/>
      <c r="D36" s="42"/>
      <c r="E36" s="42"/>
      <c r="F36" s="42"/>
      <c r="G36" s="42"/>
      <c r="H36" s="42"/>
      <c r="I36" s="42"/>
      <c r="J36" s="42"/>
      <c r="K36" s="42"/>
      <c r="L36" s="42"/>
      <c r="M36" s="42"/>
      <c r="N36" s="42"/>
      <c r="O36" s="42"/>
      <c r="P36" s="42"/>
      <c r="Q36" s="42"/>
      <c r="R36" s="42"/>
      <c r="S36" s="42"/>
      <c r="T36" s="42"/>
      <c r="U36" s="42"/>
      <c r="V36" s="42"/>
      <c r="W36" s="42"/>
      <c r="X36" s="42"/>
      <c r="Y36" s="42"/>
      <c r="Z36" s="8"/>
      <c r="AA36" s="8"/>
      <c r="AB36" s="8"/>
      <c r="AC36" s="8"/>
      <c r="AD36" s="8"/>
      <c r="AE36" s="8"/>
    </row>
    <row r="37" spans="1:31" ht="15.75" customHeight="1">
      <c r="A37" s="42"/>
      <c r="B37" s="42"/>
      <c r="C37" s="42"/>
      <c r="D37" s="42"/>
      <c r="E37" s="42"/>
      <c r="F37" s="42"/>
      <c r="G37" s="42"/>
      <c r="H37" s="42"/>
      <c r="I37" s="42"/>
      <c r="J37" s="42"/>
      <c r="K37" s="42"/>
      <c r="L37" s="42"/>
      <c r="M37" s="42"/>
      <c r="N37" s="42"/>
      <c r="O37" s="42"/>
      <c r="P37" s="42"/>
      <c r="Q37" s="42"/>
      <c r="R37" s="42"/>
      <c r="S37" s="42"/>
      <c r="T37" s="42"/>
      <c r="U37" s="42"/>
      <c r="V37" s="42"/>
      <c r="W37" s="42"/>
      <c r="X37" s="42"/>
      <c r="Y37" s="42"/>
      <c r="Z37" s="8"/>
      <c r="AA37" s="8"/>
      <c r="AB37" s="8"/>
      <c r="AC37" s="8"/>
      <c r="AD37" s="8"/>
      <c r="AE37" s="8"/>
    </row>
    <row r="38" spans="1:31" ht="15.75" customHeight="1">
      <c r="A38" s="42"/>
      <c r="B38" s="42"/>
      <c r="C38" s="42"/>
      <c r="D38" s="42"/>
      <c r="E38" s="42"/>
      <c r="F38" s="42"/>
      <c r="G38" s="42"/>
      <c r="H38" s="42"/>
      <c r="I38" s="42"/>
      <c r="J38" s="42"/>
      <c r="K38" s="42"/>
      <c r="L38" s="42"/>
      <c r="M38" s="42"/>
      <c r="N38" s="42"/>
      <c r="O38" s="42"/>
      <c r="P38" s="42"/>
      <c r="Q38" s="42"/>
      <c r="R38" s="42"/>
      <c r="S38" s="42"/>
      <c r="T38" s="42"/>
      <c r="U38" s="42"/>
      <c r="V38" s="42"/>
      <c r="W38" s="42"/>
      <c r="X38" s="42"/>
      <c r="Y38" s="42"/>
      <c r="Z38" s="8"/>
      <c r="AA38" s="8"/>
      <c r="AB38" s="8"/>
      <c r="AC38" s="8"/>
      <c r="AD38" s="8"/>
      <c r="AE38" s="8"/>
    </row>
    <row r="39" spans="1:31" ht="15.75" customHeight="1">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8"/>
      <c r="AA39" s="8"/>
      <c r="AB39" s="8"/>
      <c r="AC39" s="8"/>
      <c r="AD39" s="8"/>
      <c r="AE39" s="8"/>
    </row>
    <row r="40" spans="1:31" ht="15.75" customHeight="1">
      <c r="A40" s="42"/>
      <c r="B40" s="42"/>
      <c r="C40" s="42"/>
      <c r="D40" s="42"/>
      <c r="E40" s="42"/>
      <c r="F40" s="42"/>
      <c r="G40" s="42"/>
      <c r="H40" s="42"/>
      <c r="I40" s="42"/>
      <c r="J40" s="42"/>
      <c r="K40" s="42"/>
      <c r="L40" s="42"/>
      <c r="M40" s="42"/>
      <c r="N40" s="42"/>
      <c r="O40" s="42"/>
      <c r="P40" s="42"/>
      <c r="Q40" s="42"/>
      <c r="R40" s="42"/>
      <c r="S40" s="42"/>
      <c r="T40" s="42"/>
      <c r="U40" s="42"/>
      <c r="V40" s="42"/>
      <c r="W40" s="42"/>
      <c r="X40" s="42"/>
      <c r="Y40" s="42"/>
      <c r="Z40" s="8"/>
      <c r="AA40" s="8"/>
      <c r="AB40" s="8"/>
      <c r="AC40" s="8"/>
      <c r="AD40" s="8"/>
      <c r="AE40" s="8"/>
    </row>
    <row r="41" spans="1:31" ht="15.75" customHeight="1">
      <c r="A41" s="42"/>
      <c r="B41" s="42"/>
      <c r="C41" s="42"/>
      <c r="D41" s="42"/>
      <c r="E41" s="42"/>
      <c r="F41" s="42"/>
      <c r="G41" s="42"/>
      <c r="H41" s="42"/>
      <c r="I41" s="42"/>
      <c r="J41" s="42"/>
      <c r="K41" s="42"/>
      <c r="L41" s="42"/>
      <c r="M41" s="42"/>
      <c r="N41" s="42"/>
      <c r="O41" s="42"/>
      <c r="P41" s="42"/>
      <c r="Q41" s="42"/>
      <c r="R41" s="42"/>
      <c r="S41" s="42"/>
      <c r="T41" s="42"/>
      <c r="U41" s="42"/>
      <c r="V41" s="42"/>
      <c r="W41" s="42"/>
      <c r="X41" s="42"/>
      <c r="Y41" s="42"/>
      <c r="Z41" s="8"/>
      <c r="AA41" s="8"/>
      <c r="AB41" s="8"/>
      <c r="AC41" s="8"/>
      <c r="AD41" s="8"/>
      <c r="AE41" s="8"/>
    </row>
    <row r="42" spans="1:31" ht="15.75" customHeight="1">
      <c r="A42" s="42"/>
      <c r="B42" s="42"/>
      <c r="C42" s="42"/>
      <c r="D42" s="42"/>
      <c r="E42" s="42"/>
      <c r="F42" s="42"/>
      <c r="G42" s="42"/>
      <c r="H42" s="42"/>
      <c r="I42" s="42"/>
      <c r="J42" s="42"/>
      <c r="K42" s="42"/>
      <c r="L42" s="42"/>
      <c r="M42" s="42"/>
      <c r="N42" s="42"/>
      <c r="O42" s="42"/>
      <c r="P42" s="42"/>
      <c r="Q42" s="42"/>
      <c r="R42" s="42"/>
      <c r="S42" s="42"/>
      <c r="T42" s="42"/>
      <c r="U42" s="42"/>
      <c r="V42" s="42"/>
      <c r="W42" s="42"/>
      <c r="X42" s="42"/>
      <c r="Y42" s="42"/>
      <c r="Z42" s="8"/>
      <c r="AA42" s="8"/>
      <c r="AB42" s="8"/>
      <c r="AC42" s="8"/>
      <c r="AD42" s="8"/>
      <c r="AE42" s="8"/>
    </row>
    <row r="43" spans="1:31" ht="15.75" customHeight="1">
      <c r="A43" s="42"/>
      <c r="B43" s="42"/>
      <c r="C43" s="42"/>
      <c r="D43" s="42"/>
      <c r="E43" s="42"/>
      <c r="F43" s="42"/>
      <c r="G43" s="42"/>
      <c r="H43" s="42"/>
      <c r="I43" s="42"/>
      <c r="J43" s="42"/>
      <c r="K43" s="42"/>
      <c r="L43" s="42"/>
      <c r="M43" s="42"/>
      <c r="N43" s="42"/>
      <c r="O43" s="42"/>
      <c r="P43" s="42"/>
      <c r="Q43" s="42"/>
      <c r="R43" s="42"/>
      <c r="S43" s="42"/>
      <c r="T43" s="42"/>
      <c r="U43" s="42"/>
      <c r="V43" s="42"/>
      <c r="W43" s="42"/>
      <c r="X43" s="42"/>
      <c r="Y43" s="42"/>
      <c r="Z43" s="8"/>
      <c r="AA43" s="8"/>
      <c r="AB43" s="8"/>
      <c r="AC43" s="8"/>
      <c r="AD43" s="8"/>
      <c r="AE43" s="8"/>
    </row>
    <row r="44" spans="1:31" ht="15.75" customHeight="1">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8"/>
      <c r="AA44" s="8"/>
      <c r="AB44" s="8"/>
      <c r="AC44" s="8"/>
      <c r="AD44" s="8"/>
      <c r="AE44" s="8"/>
    </row>
    <row r="45" spans="1:31" ht="15.75" customHeight="1">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8"/>
      <c r="AA45" s="8"/>
      <c r="AB45" s="8"/>
      <c r="AC45" s="8"/>
      <c r="AD45" s="8"/>
      <c r="AE45" s="8"/>
    </row>
    <row r="46" spans="1:31" ht="15.75" customHeight="1">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8"/>
      <c r="AA46" s="8"/>
      <c r="AB46" s="8"/>
      <c r="AC46" s="8"/>
      <c r="AD46" s="8"/>
      <c r="AE46" s="8"/>
    </row>
    <row r="47" spans="1:31" ht="15.75" customHeight="1">
      <c r="A47" s="42"/>
      <c r="B47" s="42"/>
      <c r="C47" s="42"/>
      <c r="D47" s="42"/>
      <c r="E47" s="42"/>
      <c r="F47" s="42"/>
      <c r="G47" s="42"/>
      <c r="H47" s="42"/>
      <c r="I47" s="42"/>
      <c r="J47" s="42"/>
      <c r="K47" s="42"/>
      <c r="L47" s="42"/>
      <c r="M47" s="42"/>
      <c r="N47" s="42"/>
      <c r="O47" s="42"/>
      <c r="P47" s="42"/>
      <c r="Q47" s="42"/>
      <c r="R47" s="42"/>
      <c r="S47" s="42"/>
      <c r="T47" s="42"/>
      <c r="U47" s="42"/>
      <c r="V47" s="42"/>
      <c r="W47" s="42"/>
      <c r="X47" s="42"/>
      <c r="Y47" s="42"/>
      <c r="Z47" s="8"/>
      <c r="AA47" s="8"/>
      <c r="AB47" s="8"/>
      <c r="AC47" s="8"/>
      <c r="AD47" s="8"/>
      <c r="AE47" s="8"/>
    </row>
    <row r="48" spans="1:31" ht="15.75" customHeight="1">
      <c r="A48" s="42"/>
      <c r="B48" s="42"/>
      <c r="C48" s="42"/>
      <c r="D48" s="42"/>
      <c r="E48" s="42"/>
      <c r="F48" s="42"/>
      <c r="G48" s="42"/>
      <c r="H48" s="42"/>
      <c r="I48" s="42"/>
      <c r="J48" s="42"/>
      <c r="K48" s="42"/>
      <c r="L48" s="42"/>
      <c r="M48" s="42"/>
      <c r="N48" s="42"/>
      <c r="O48" s="42"/>
      <c r="P48" s="42"/>
      <c r="Q48" s="42"/>
      <c r="R48" s="42"/>
      <c r="S48" s="42"/>
      <c r="T48" s="42"/>
      <c r="U48" s="42"/>
      <c r="V48" s="42"/>
      <c r="W48" s="42"/>
      <c r="X48" s="42"/>
      <c r="Y48" s="42"/>
      <c r="Z48" s="8"/>
      <c r="AA48" s="8"/>
      <c r="AB48" s="8"/>
      <c r="AC48" s="8"/>
      <c r="AD48" s="8"/>
      <c r="AE48" s="8"/>
    </row>
    <row r="49" spans="1:31" ht="15.75" customHeight="1">
      <c r="A49" s="42"/>
      <c r="B49" s="42"/>
      <c r="C49" s="42"/>
      <c r="D49" s="42"/>
      <c r="E49" s="42"/>
      <c r="F49" s="42"/>
      <c r="G49" s="42"/>
      <c r="H49" s="42"/>
      <c r="I49" s="42"/>
      <c r="J49" s="42"/>
      <c r="K49" s="42"/>
      <c r="L49" s="42"/>
      <c r="M49" s="42"/>
      <c r="N49" s="42"/>
      <c r="O49" s="42"/>
      <c r="P49" s="42"/>
      <c r="Q49" s="42"/>
      <c r="R49" s="42"/>
      <c r="S49" s="42"/>
      <c r="T49" s="42"/>
      <c r="U49" s="42"/>
      <c r="V49" s="42"/>
      <c r="W49" s="42"/>
      <c r="X49" s="42"/>
      <c r="Y49" s="42"/>
      <c r="Z49" s="8"/>
      <c r="AA49" s="8"/>
      <c r="AB49" s="8"/>
      <c r="AC49" s="8"/>
      <c r="AD49" s="8"/>
      <c r="AE49" s="8"/>
    </row>
    <row r="50" spans="1:31" ht="15.75" customHeight="1">
      <c r="A50" s="42"/>
      <c r="B50" s="42"/>
      <c r="C50" s="42"/>
      <c r="D50" s="42"/>
      <c r="E50" s="42"/>
      <c r="F50" s="42"/>
      <c r="G50" s="42"/>
      <c r="H50" s="42"/>
      <c r="I50" s="42"/>
      <c r="J50" s="42"/>
      <c r="K50" s="42"/>
      <c r="L50" s="42"/>
      <c r="M50" s="42"/>
      <c r="N50" s="42"/>
      <c r="O50" s="42"/>
      <c r="P50" s="42"/>
      <c r="Q50" s="42"/>
      <c r="R50" s="42"/>
      <c r="S50" s="42"/>
      <c r="T50" s="42"/>
      <c r="U50" s="42"/>
      <c r="V50" s="42"/>
      <c r="W50" s="42"/>
      <c r="X50" s="42"/>
      <c r="Y50" s="42"/>
      <c r="Z50" s="8"/>
      <c r="AA50" s="8"/>
      <c r="AB50" s="8"/>
      <c r="AC50" s="8"/>
      <c r="AD50" s="8"/>
      <c r="AE50" s="8"/>
    </row>
    <row r="51" spans="1:31" ht="15.75" customHeight="1">
      <c r="A51" s="42"/>
      <c r="B51" s="42"/>
      <c r="C51" s="42"/>
      <c r="D51" s="42"/>
      <c r="E51" s="42"/>
      <c r="F51" s="42"/>
      <c r="G51" s="42"/>
      <c r="H51" s="42"/>
      <c r="I51" s="42"/>
      <c r="J51" s="42"/>
      <c r="K51" s="42"/>
      <c r="L51" s="42"/>
      <c r="M51" s="42"/>
      <c r="N51" s="42"/>
      <c r="O51" s="42"/>
      <c r="P51" s="42"/>
      <c r="Q51" s="42"/>
      <c r="R51" s="42"/>
      <c r="S51" s="42"/>
      <c r="T51" s="42"/>
      <c r="U51" s="42"/>
      <c r="V51" s="42"/>
      <c r="W51" s="42"/>
      <c r="X51" s="42"/>
      <c r="Y51" s="42"/>
      <c r="Z51" s="8"/>
      <c r="AA51" s="8"/>
      <c r="AB51" s="8"/>
      <c r="AC51" s="8"/>
      <c r="AD51" s="8"/>
      <c r="AE51" s="8"/>
    </row>
    <row r="52" spans="1:31" ht="15.75" customHeight="1">
      <c r="A52" s="42"/>
      <c r="B52" s="42"/>
      <c r="C52" s="42"/>
      <c r="D52" s="42"/>
      <c r="E52" s="42"/>
      <c r="F52" s="42"/>
      <c r="G52" s="42"/>
      <c r="H52" s="42"/>
      <c r="I52" s="42"/>
      <c r="J52" s="42"/>
      <c r="K52" s="42"/>
      <c r="L52" s="42"/>
      <c r="M52" s="42"/>
      <c r="N52" s="42"/>
      <c r="O52" s="42"/>
      <c r="P52" s="42"/>
      <c r="Q52" s="42"/>
      <c r="R52" s="42"/>
      <c r="S52" s="42"/>
      <c r="T52" s="42"/>
      <c r="U52" s="42"/>
      <c r="V52" s="42"/>
      <c r="W52" s="42"/>
      <c r="X52" s="42"/>
      <c r="Y52" s="42"/>
      <c r="Z52" s="8"/>
      <c r="AA52" s="8"/>
      <c r="AB52" s="8"/>
      <c r="AC52" s="8"/>
      <c r="AD52" s="8"/>
      <c r="AE52" s="8"/>
    </row>
    <row r="53" spans="1:31" ht="15.75" customHeight="1">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8"/>
      <c r="AA53" s="8"/>
      <c r="AB53" s="8"/>
      <c r="AC53" s="8"/>
      <c r="AD53" s="8"/>
      <c r="AE53" s="8"/>
    </row>
    <row r="54" spans="1:31" ht="15.75" customHeight="1">
      <c r="A54" s="42"/>
      <c r="B54" s="42"/>
      <c r="C54" s="42"/>
      <c r="D54" s="42"/>
      <c r="E54" s="42"/>
      <c r="F54" s="42"/>
      <c r="G54" s="42"/>
      <c r="H54" s="42"/>
      <c r="I54" s="42"/>
      <c r="J54" s="42"/>
      <c r="K54" s="42"/>
      <c r="L54" s="42"/>
      <c r="M54" s="42"/>
      <c r="N54" s="42"/>
      <c r="O54" s="42"/>
      <c r="P54" s="42"/>
      <c r="Q54" s="42"/>
      <c r="R54" s="42"/>
      <c r="S54" s="42"/>
      <c r="T54" s="42"/>
      <c r="U54" s="42"/>
      <c r="V54" s="42"/>
      <c r="W54" s="42"/>
      <c r="X54" s="42"/>
      <c r="Y54" s="42"/>
      <c r="Z54" s="8"/>
      <c r="AA54" s="8"/>
      <c r="AB54" s="8"/>
      <c r="AC54" s="8"/>
      <c r="AD54" s="8"/>
      <c r="AE54" s="8"/>
    </row>
    <row r="55" spans="1:31" ht="15.75" customHeight="1">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8"/>
      <c r="AA55" s="8"/>
      <c r="AB55" s="8"/>
      <c r="AC55" s="8"/>
      <c r="AD55" s="8"/>
      <c r="AE55" s="8"/>
    </row>
    <row r="56" spans="1:31" ht="15.75" customHeight="1">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8"/>
      <c r="AA56" s="8"/>
      <c r="AB56" s="8"/>
      <c r="AC56" s="8"/>
      <c r="AD56" s="8"/>
      <c r="AE56" s="8"/>
    </row>
    <row r="57" spans="1:31" ht="15.75" customHeight="1">
      <c r="A57" s="42"/>
      <c r="B57" s="42"/>
      <c r="C57" s="42"/>
      <c r="D57" s="42"/>
      <c r="E57" s="42"/>
      <c r="F57" s="42"/>
      <c r="G57" s="42"/>
      <c r="H57" s="42"/>
      <c r="I57" s="42"/>
      <c r="J57" s="42"/>
      <c r="K57" s="42"/>
      <c r="L57" s="42"/>
      <c r="M57" s="42"/>
      <c r="N57" s="42"/>
      <c r="O57" s="42"/>
      <c r="P57" s="42"/>
      <c r="Q57" s="42"/>
      <c r="R57" s="42"/>
      <c r="S57" s="42"/>
      <c r="T57" s="42"/>
      <c r="U57" s="42"/>
      <c r="V57" s="42"/>
      <c r="W57" s="42"/>
      <c r="X57" s="42"/>
      <c r="Y57" s="42"/>
      <c r="Z57" s="8"/>
      <c r="AA57" s="8"/>
      <c r="AB57" s="8"/>
      <c r="AC57" s="8"/>
      <c r="AD57" s="8"/>
      <c r="AE57" s="8"/>
    </row>
    <row r="58" spans="1:31" ht="15.75" customHeight="1">
      <c r="A58" s="42"/>
      <c r="B58" s="42"/>
      <c r="C58" s="42"/>
      <c r="D58" s="42"/>
      <c r="E58" s="42"/>
      <c r="F58" s="42"/>
      <c r="G58" s="42"/>
      <c r="H58" s="42"/>
      <c r="I58" s="42"/>
      <c r="J58" s="42"/>
      <c r="K58" s="42"/>
      <c r="L58" s="42"/>
      <c r="M58" s="42"/>
      <c r="N58" s="42"/>
      <c r="O58" s="42"/>
      <c r="P58" s="42"/>
      <c r="Q58" s="42"/>
      <c r="R58" s="42"/>
      <c r="S58" s="42"/>
      <c r="T58" s="42"/>
      <c r="U58" s="42"/>
      <c r="V58" s="42"/>
      <c r="W58" s="42"/>
      <c r="X58" s="42"/>
      <c r="Y58" s="42"/>
      <c r="Z58" s="8"/>
      <c r="AA58" s="8"/>
      <c r="AB58" s="8"/>
      <c r="AC58" s="8"/>
      <c r="AD58" s="8"/>
      <c r="AE58" s="8"/>
    </row>
    <row r="59" spans="1:31" ht="15.75" customHeight="1">
      <c r="A59" s="42"/>
      <c r="B59" s="42"/>
      <c r="C59" s="42"/>
      <c r="D59" s="42"/>
      <c r="E59" s="42"/>
      <c r="F59" s="42"/>
      <c r="G59" s="42"/>
      <c r="H59" s="42"/>
      <c r="I59" s="42"/>
      <c r="J59" s="42"/>
      <c r="K59" s="42"/>
      <c r="L59" s="42"/>
      <c r="M59" s="42"/>
      <c r="N59" s="42"/>
      <c r="O59" s="42"/>
      <c r="P59" s="42"/>
      <c r="Q59" s="42"/>
      <c r="R59" s="42"/>
      <c r="S59" s="42"/>
      <c r="T59" s="42"/>
      <c r="U59" s="42"/>
      <c r="V59" s="42"/>
      <c r="W59" s="42"/>
      <c r="X59" s="42"/>
      <c r="Y59" s="42"/>
      <c r="Z59" s="8"/>
      <c r="AA59" s="8"/>
      <c r="AB59" s="8"/>
      <c r="AC59" s="8"/>
      <c r="AD59" s="8"/>
      <c r="AE59" s="8"/>
    </row>
    <row r="60" spans="1:31" ht="15.75" customHeight="1">
      <c r="A60" s="42"/>
      <c r="B60" s="42"/>
      <c r="C60" s="42"/>
      <c r="D60" s="42"/>
      <c r="E60" s="42"/>
      <c r="F60" s="42"/>
      <c r="G60" s="42"/>
      <c r="H60" s="42"/>
      <c r="I60" s="42"/>
      <c r="J60" s="42"/>
      <c r="K60" s="42"/>
      <c r="L60" s="42"/>
      <c r="M60" s="42"/>
      <c r="N60" s="42"/>
      <c r="O60" s="42"/>
      <c r="P60" s="42"/>
      <c r="Q60" s="42"/>
      <c r="R60" s="42"/>
      <c r="S60" s="42"/>
      <c r="T60" s="42"/>
      <c r="U60" s="42"/>
      <c r="V60" s="42"/>
      <c r="W60" s="42"/>
      <c r="X60" s="42"/>
      <c r="Y60" s="42"/>
      <c r="Z60" s="8"/>
      <c r="AA60" s="8"/>
      <c r="AB60" s="8"/>
      <c r="AC60" s="8"/>
      <c r="AD60" s="8"/>
      <c r="AE60" s="8"/>
    </row>
    <row r="61" spans="1:31" ht="15.75" customHeight="1">
      <c r="A61" s="42"/>
      <c r="B61" s="42"/>
      <c r="C61" s="42"/>
      <c r="D61" s="42"/>
      <c r="E61" s="42"/>
      <c r="F61" s="42"/>
      <c r="G61" s="42"/>
      <c r="H61" s="42"/>
      <c r="I61" s="42"/>
      <c r="J61" s="42"/>
      <c r="K61" s="42"/>
      <c r="L61" s="42"/>
      <c r="M61" s="42"/>
      <c r="N61" s="42"/>
      <c r="O61" s="42"/>
      <c r="P61" s="42"/>
      <c r="Q61" s="42"/>
      <c r="R61" s="42"/>
      <c r="S61" s="42"/>
      <c r="T61" s="42"/>
      <c r="U61" s="42"/>
      <c r="V61" s="42"/>
      <c r="W61" s="42"/>
      <c r="X61" s="42"/>
      <c r="Y61" s="42"/>
      <c r="Z61" s="8"/>
      <c r="AA61" s="8"/>
      <c r="AB61" s="8"/>
      <c r="AC61" s="8"/>
      <c r="AD61" s="8"/>
      <c r="AE61" s="8"/>
    </row>
    <row r="62" spans="1:31" ht="15.75" customHeight="1">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8"/>
      <c r="AA62" s="8"/>
      <c r="AB62" s="8"/>
      <c r="AC62" s="8"/>
      <c r="AD62" s="8"/>
      <c r="AE62" s="8"/>
    </row>
    <row r="63" spans="1:31" ht="15.75" customHeight="1">
      <c r="A63" s="42"/>
      <c r="B63" s="42"/>
      <c r="C63" s="42"/>
      <c r="D63" s="42"/>
      <c r="E63" s="42"/>
      <c r="F63" s="42"/>
      <c r="G63" s="42"/>
      <c r="H63" s="42"/>
      <c r="I63" s="42"/>
      <c r="J63" s="42"/>
      <c r="K63" s="42"/>
      <c r="L63" s="42"/>
      <c r="M63" s="42"/>
      <c r="N63" s="42"/>
      <c r="O63" s="42"/>
      <c r="P63" s="42"/>
      <c r="Q63" s="42"/>
      <c r="R63" s="42"/>
      <c r="S63" s="42"/>
      <c r="T63" s="42"/>
      <c r="U63" s="42"/>
      <c r="V63" s="42"/>
      <c r="W63" s="42"/>
      <c r="X63" s="42"/>
      <c r="Y63" s="42"/>
      <c r="Z63" s="8"/>
      <c r="AA63" s="8"/>
      <c r="AB63" s="8"/>
      <c r="AC63" s="8"/>
      <c r="AD63" s="8"/>
      <c r="AE63" s="8"/>
    </row>
    <row r="64" spans="1:31" ht="15.75" customHeight="1">
      <c r="A64" s="42"/>
      <c r="B64" s="42"/>
      <c r="C64" s="42"/>
      <c r="D64" s="42"/>
      <c r="E64" s="42"/>
      <c r="F64" s="42"/>
      <c r="G64" s="42"/>
      <c r="H64" s="42"/>
      <c r="I64" s="42"/>
      <c r="J64" s="42"/>
      <c r="K64" s="42"/>
      <c r="L64" s="42"/>
      <c r="M64" s="42"/>
      <c r="N64" s="42"/>
      <c r="O64" s="42"/>
      <c r="P64" s="42"/>
      <c r="Q64" s="42"/>
      <c r="R64" s="42"/>
      <c r="S64" s="42"/>
      <c r="T64" s="42"/>
      <c r="U64" s="42"/>
      <c r="V64" s="42"/>
      <c r="W64" s="42"/>
      <c r="X64" s="42"/>
      <c r="Y64" s="42"/>
      <c r="Z64" s="8"/>
      <c r="AA64" s="8"/>
      <c r="AB64" s="8"/>
      <c r="AC64" s="8"/>
      <c r="AD64" s="8"/>
      <c r="AE64" s="8"/>
    </row>
    <row r="65" spans="1:31" ht="15.75" customHeight="1">
      <c r="A65" s="42"/>
      <c r="B65" s="42"/>
      <c r="C65" s="42"/>
      <c r="D65" s="42"/>
      <c r="E65" s="42"/>
      <c r="F65" s="42"/>
      <c r="G65" s="42"/>
      <c r="H65" s="42"/>
      <c r="I65" s="42"/>
      <c r="J65" s="42"/>
      <c r="K65" s="42"/>
      <c r="L65" s="42"/>
      <c r="M65" s="42"/>
      <c r="N65" s="42"/>
      <c r="O65" s="42"/>
      <c r="P65" s="42"/>
      <c r="Q65" s="42"/>
      <c r="R65" s="42"/>
      <c r="S65" s="42"/>
      <c r="T65" s="42"/>
      <c r="U65" s="42"/>
      <c r="V65" s="42"/>
      <c r="W65" s="42"/>
      <c r="X65" s="42"/>
      <c r="Y65" s="42"/>
      <c r="Z65" s="8"/>
      <c r="AA65" s="8"/>
      <c r="AB65" s="8"/>
      <c r="AC65" s="8"/>
      <c r="AD65" s="8"/>
      <c r="AE65" s="8"/>
    </row>
    <row r="66" spans="1:31" ht="15.75" customHeight="1">
      <c r="A66" s="42"/>
      <c r="B66" s="42"/>
      <c r="C66" s="42"/>
      <c r="D66" s="42"/>
      <c r="E66" s="42"/>
      <c r="F66" s="42"/>
      <c r="G66" s="42"/>
      <c r="H66" s="42"/>
      <c r="I66" s="42"/>
      <c r="J66" s="42"/>
      <c r="K66" s="42"/>
      <c r="L66" s="42"/>
      <c r="M66" s="42"/>
      <c r="N66" s="42"/>
      <c r="O66" s="42"/>
      <c r="P66" s="42"/>
      <c r="Q66" s="42"/>
      <c r="R66" s="42"/>
      <c r="S66" s="42"/>
      <c r="T66" s="42"/>
      <c r="U66" s="42"/>
      <c r="V66" s="42"/>
      <c r="W66" s="42"/>
      <c r="X66" s="42"/>
      <c r="Y66" s="42"/>
      <c r="Z66" s="8"/>
      <c r="AA66" s="8"/>
      <c r="AB66" s="8"/>
      <c r="AC66" s="8"/>
      <c r="AD66" s="8"/>
      <c r="AE66" s="8"/>
    </row>
    <row r="67" spans="1:31" ht="15.75" customHeight="1">
      <c r="A67" s="42"/>
      <c r="B67" s="42"/>
      <c r="C67" s="42"/>
      <c r="D67" s="42"/>
      <c r="E67" s="42"/>
      <c r="F67" s="42"/>
      <c r="G67" s="42"/>
      <c r="H67" s="42"/>
      <c r="I67" s="42"/>
      <c r="J67" s="42"/>
      <c r="K67" s="42"/>
      <c r="L67" s="42"/>
      <c r="M67" s="42"/>
      <c r="N67" s="42"/>
      <c r="O67" s="42"/>
      <c r="P67" s="42"/>
      <c r="Q67" s="42"/>
      <c r="R67" s="42"/>
      <c r="S67" s="42"/>
      <c r="T67" s="42"/>
      <c r="U67" s="42"/>
      <c r="V67" s="42"/>
      <c r="W67" s="42"/>
      <c r="X67" s="42"/>
      <c r="Y67" s="42"/>
      <c r="Z67" s="8"/>
      <c r="AA67" s="8"/>
      <c r="AB67" s="8"/>
      <c r="AC67" s="8"/>
      <c r="AD67" s="8"/>
      <c r="AE67" s="8"/>
    </row>
    <row r="68" spans="1:31" ht="15.75" customHeight="1">
      <c r="A68" s="42"/>
      <c r="B68" s="42"/>
      <c r="C68" s="42"/>
      <c r="D68" s="42"/>
      <c r="E68" s="42"/>
      <c r="F68" s="42"/>
      <c r="G68" s="42"/>
      <c r="H68" s="42"/>
      <c r="I68" s="42"/>
      <c r="J68" s="42"/>
      <c r="K68" s="42"/>
      <c r="L68" s="42"/>
      <c r="M68" s="42"/>
      <c r="N68" s="42"/>
      <c r="O68" s="42"/>
      <c r="P68" s="42"/>
      <c r="Q68" s="42"/>
      <c r="R68" s="42"/>
      <c r="S68" s="42"/>
      <c r="T68" s="42"/>
      <c r="U68" s="42"/>
      <c r="V68" s="42"/>
      <c r="W68" s="42"/>
      <c r="X68" s="42"/>
      <c r="Y68" s="42"/>
      <c r="Z68" s="8"/>
      <c r="AA68" s="8"/>
      <c r="AB68" s="8"/>
      <c r="AC68" s="8"/>
      <c r="AD68" s="8"/>
      <c r="AE68" s="8"/>
    </row>
    <row r="69" spans="1:31" ht="15.75" customHeight="1">
      <c r="A69" s="42"/>
      <c r="B69" s="42"/>
      <c r="C69" s="42"/>
      <c r="D69" s="42"/>
      <c r="E69" s="42"/>
      <c r="F69" s="42"/>
      <c r="G69" s="42"/>
      <c r="H69" s="42"/>
      <c r="I69" s="42"/>
      <c r="J69" s="42"/>
      <c r="K69" s="42"/>
      <c r="L69" s="42"/>
      <c r="M69" s="42"/>
      <c r="N69" s="42"/>
      <c r="O69" s="42"/>
      <c r="P69" s="42"/>
      <c r="Q69" s="42"/>
      <c r="R69" s="42"/>
      <c r="S69" s="42"/>
      <c r="T69" s="42"/>
      <c r="U69" s="42"/>
      <c r="V69" s="42"/>
      <c r="W69" s="42"/>
      <c r="X69" s="42"/>
      <c r="Y69" s="42"/>
      <c r="Z69" s="8"/>
      <c r="AA69" s="8"/>
      <c r="AB69" s="8"/>
      <c r="AC69" s="8"/>
      <c r="AD69" s="8"/>
      <c r="AE69" s="8"/>
    </row>
    <row r="70" spans="1:31" ht="15.75" customHeight="1">
      <c r="A70" s="42"/>
      <c r="B70" s="42"/>
      <c r="C70" s="42"/>
      <c r="D70" s="42"/>
      <c r="E70" s="42"/>
      <c r="F70" s="42"/>
      <c r="G70" s="42"/>
      <c r="H70" s="42"/>
      <c r="I70" s="42"/>
      <c r="J70" s="42"/>
      <c r="K70" s="42"/>
      <c r="L70" s="42"/>
      <c r="M70" s="42"/>
      <c r="N70" s="42"/>
      <c r="O70" s="42"/>
      <c r="P70" s="42"/>
      <c r="Q70" s="42"/>
      <c r="R70" s="42"/>
      <c r="S70" s="42"/>
      <c r="T70" s="42"/>
      <c r="U70" s="42"/>
      <c r="V70" s="42"/>
      <c r="W70" s="42"/>
      <c r="X70" s="42"/>
      <c r="Y70" s="42"/>
      <c r="Z70" s="8"/>
      <c r="AA70" s="8"/>
      <c r="AB70" s="8"/>
      <c r="AC70" s="8"/>
      <c r="AD70" s="8"/>
      <c r="AE70" s="8"/>
    </row>
    <row r="71" spans="1:31" ht="15.75" customHeight="1">
      <c r="A71" s="42"/>
      <c r="B71" s="42"/>
      <c r="C71" s="42"/>
      <c r="D71" s="42"/>
      <c r="E71" s="42"/>
      <c r="F71" s="42"/>
      <c r="G71" s="42"/>
      <c r="H71" s="42"/>
      <c r="I71" s="42"/>
      <c r="J71" s="42"/>
      <c r="K71" s="42"/>
      <c r="L71" s="42"/>
      <c r="M71" s="42"/>
      <c r="N71" s="42"/>
      <c r="O71" s="42"/>
      <c r="P71" s="42"/>
      <c r="Q71" s="42"/>
      <c r="R71" s="42"/>
      <c r="S71" s="42"/>
      <c r="T71" s="42"/>
      <c r="U71" s="42"/>
      <c r="V71" s="42"/>
      <c r="W71" s="42"/>
      <c r="X71" s="42"/>
      <c r="Y71" s="42"/>
      <c r="Z71" s="8"/>
      <c r="AA71" s="8"/>
      <c r="AB71" s="8"/>
      <c r="AC71" s="8"/>
      <c r="AD71" s="8"/>
      <c r="AE71" s="8"/>
    </row>
    <row r="72" spans="1:31" ht="15.75" customHeight="1">
      <c r="A72" s="42"/>
      <c r="B72" s="42"/>
      <c r="C72" s="42"/>
      <c r="D72" s="42"/>
      <c r="E72" s="42"/>
      <c r="F72" s="42"/>
      <c r="G72" s="42"/>
      <c r="H72" s="42"/>
      <c r="I72" s="42"/>
      <c r="J72" s="42"/>
      <c r="K72" s="42"/>
      <c r="L72" s="42"/>
      <c r="M72" s="42"/>
      <c r="N72" s="42"/>
      <c r="O72" s="42"/>
      <c r="P72" s="42"/>
      <c r="Q72" s="42"/>
      <c r="R72" s="42"/>
      <c r="S72" s="42"/>
      <c r="T72" s="42"/>
      <c r="U72" s="42"/>
      <c r="V72" s="42"/>
      <c r="W72" s="42"/>
      <c r="X72" s="42"/>
      <c r="Y72" s="42"/>
      <c r="Z72" s="8"/>
      <c r="AA72" s="8"/>
      <c r="AB72" s="8"/>
      <c r="AC72" s="8"/>
      <c r="AD72" s="8"/>
      <c r="AE72" s="8"/>
    </row>
    <row r="73" spans="1:31" ht="15.75" customHeight="1">
      <c r="A73" s="42"/>
      <c r="B73" s="42"/>
      <c r="C73" s="42"/>
      <c r="D73" s="42"/>
      <c r="E73" s="42"/>
      <c r="F73" s="42"/>
      <c r="G73" s="42"/>
      <c r="H73" s="42"/>
      <c r="I73" s="42"/>
      <c r="J73" s="42"/>
      <c r="K73" s="42"/>
      <c r="L73" s="42"/>
      <c r="M73" s="42"/>
      <c r="N73" s="42"/>
      <c r="O73" s="42"/>
      <c r="P73" s="42"/>
      <c r="Q73" s="42"/>
      <c r="R73" s="42"/>
      <c r="S73" s="42"/>
      <c r="T73" s="42"/>
      <c r="U73" s="42"/>
      <c r="V73" s="42"/>
      <c r="W73" s="42"/>
      <c r="X73" s="42"/>
      <c r="Y73" s="42"/>
      <c r="Z73" s="8"/>
      <c r="AA73" s="8"/>
      <c r="AB73" s="8"/>
      <c r="AC73" s="8"/>
      <c r="AD73" s="8"/>
      <c r="AE73" s="8"/>
    </row>
    <row r="74" spans="1:31" ht="15.75" customHeight="1">
      <c r="A74" s="42"/>
      <c r="B74" s="42"/>
      <c r="C74" s="42"/>
      <c r="D74" s="42"/>
      <c r="E74" s="42"/>
      <c r="F74" s="42"/>
      <c r="G74" s="42"/>
      <c r="H74" s="42"/>
      <c r="I74" s="42"/>
      <c r="J74" s="42"/>
      <c r="K74" s="42"/>
      <c r="L74" s="42"/>
      <c r="M74" s="42"/>
      <c r="N74" s="42"/>
      <c r="O74" s="42"/>
      <c r="P74" s="42"/>
      <c r="Q74" s="42"/>
      <c r="R74" s="42"/>
      <c r="S74" s="42"/>
      <c r="T74" s="42"/>
      <c r="U74" s="42"/>
      <c r="V74" s="42"/>
      <c r="W74" s="42"/>
      <c r="X74" s="42"/>
      <c r="Y74" s="42"/>
      <c r="Z74" s="8"/>
      <c r="AA74" s="8"/>
      <c r="AB74" s="8"/>
      <c r="AC74" s="8"/>
      <c r="AD74" s="8"/>
      <c r="AE74" s="8"/>
    </row>
    <row r="75" spans="1:31" ht="15.75" customHeight="1">
      <c r="A75" s="42"/>
      <c r="B75" s="42"/>
      <c r="C75" s="42"/>
      <c r="D75" s="42"/>
      <c r="E75" s="42"/>
      <c r="F75" s="42"/>
      <c r="G75" s="42"/>
      <c r="H75" s="42"/>
      <c r="I75" s="42"/>
      <c r="J75" s="42"/>
      <c r="K75" s="42"/>
      <c r="L75" s="42"/>
      <c r="M75" s="42"/>
      <c r="N75" s="42"/>
      <c r="O75" s="42"/>
      <c r="P75" s="42"/>
      <c r="Q75" s="42"/>
      <c r="R75" s="42"/>
      <c r="S75" s="42"/>
      <c r="T75" s="42"/>
      <c r="U75" s="42"/>
      <c r="V75" s="42"/>
      <c r="W75" s="42"/>
      <c r="X75" s="42"/>
      <c r="Y75" s="42"/>
      <c r="Z75" s="8"/>
      <c r="AA75" s="8"/>
      <c r="AB75" s="8"/>
      <c r="AC75" s="8"/>
      <c r="AD75" s="8"/>
      <c r="AE75" s="8"/>
    </row>
    <row r="76" spans="1:31" ht="15.75" customHeight="1">
      <c r="A76" s="42"/>
      <c r="B76" s="42"/>
      <c r="C76" s="42"/>
      <c r="D76" s="42"/>
      <c r="E76" s="42"/>
      <c r="F76" s="42"/>
      <c r="G76" s="42"/>
      <c r="H76" s="42"/>
      <c r="I76" s="42"/>
      <c r="J76" s="42"/>
      <c r="K76" s="42"/>
      <c r="L76" s="42"/>
      <c r="M76" s="42"/>
      <c r="N76" s="42"/>
      <c r="O76" s="42"/>
      <c r="P76" s="42"/>
      <c r="Q76" s="42"/>
      <c r="R76" s="42"/>
      <c r="S76" s="42"/>
      <c r="T76" s="42"/>
      <c r="U76" s="42"/>
      <c r="V76" s="42"/>
      <c r="W76" s="42"/>
      <c r="X76" s="42"/>
      <c r="Y76" s="42"/>
      <c r="Z76" s="8"/>
      <c r="AA76" s="8"/>
      <c r="AB76" s="8"/>
      <c r="AC76" s="8"/>
      <c r="AD76" s="8"/>
      <c r="AE76" s="8"/>
    </row>
    <row r="77" spans="1:31" ht="15.75" customHeight="1">
      <c r="A77" s="42"/>
      <c r="B77" s="42"/>
      <c r="C77" s="42"/>
      <c r="D77" s="42"/>
      <c r="E77" s="42"/>
      <c r="F77" s="42"/>
      <c r="G77" s="42"/>
      <c r="H77" s="42"/>
      <c r="I77" s="42"/>
      <c r="J77" s="42"/>
      <c r="K77" s="42"/>
      <c r="L77" s="42"/>
      <c r="M77" s="42"/>
      <c r="N77" s="42"/>
      <c r="O77" s="42"/>
      <c r="P77" s="42"/>
      <c r="Q77" s="42"/>
      <c r="R77" s="42"/>
      <c r="S77" s="42"/>
      <c r="T77" s="42"/>
      <c r="U77" s="42"/>
      <c r="V77" s="42"/>
      <c r="W77" s="42"/>
      <c r="X77" s="42"/>
      <c r="Y77" s="42"/>
      <c r="Z77" s="8"/>
      <c r="AA77" s="8"/>
      <c r="AB77" s="8"/>
      <c r="AC77" s="8"/>
      <c r="AD77" s="8"/>
      <c r="AE77" s="8"/>
    </row>
    <row r="78" spans="1:31" ht="15.75" customHeight="1">
      <c r="A78" s="42"/>
      <c r="B78" s="42"/>
      <c r="C78" s="42"/>
      <c r="D78" s="42"/>
      <c r="E78" s="42"/>
      <c r="F78" s="42"/>
      <c r="G78" s="42"/>
      <c r="H78" s="42"/>
      <c r="I78" s="42"/>
      <c r="J78" s="42"/>
      <c r="K78" s="42"/>
      <c r="L78" s="42"/>
      <c r="M78" s="42"/>
      <c r="N78" s="42"/>
      <c r="O78" s="42"/>
      <c r="P78" s="42"/>
      <c r="Q78" s="42"/>
      <c r="R78" s="42"/>
      <c r="S78" s="42"/>
      <c r="T78" s="42"/>
      <c r="U78" s="42"/>
      <c r="V78" s="42"/>
      <c r="W78" s="42"/>
      <c r="X78" s="42"/>
      <c r="Y78" s="42"/>
      <c r="Z78" s="8"/>
      <c r="AA78" s="8"/>
      <c r="AB78" s="8"/>
      <c r="AC78" s="8"/>
      <c r="AD78" s="8"/>
      <c r="AE78" s="8"/>
    </row>
    <row r="79" spans="1:31" ht="15.75" customHeight="1">
      <c r="A79" s="42"/>
      <c r="B79" s="42"/>
      <c r="C79" s="42"/>
      <c r="D79" s="42"/>
      <c r="E79" s="42"/>
      <c r="F79" s="42"/>
      <c r="G79" s="42"/>
      <c r="H79" s="42"/>
      <c r="I79" s="42"/>
      <c r="J79" s="42"/>
      <c r="K79" s="42"/>
      <c r="L79" s="42"/>
      <c r="M79" s="42"/>
      <c r="N79" s="42"/>
      <c r="O79" s="42"/>
      <c r="P79" s="42"/>
      <c r="Q79" s="42"/>
      <c r="R79" s="42"/>
      <c r="S79" s="42"/>
      <c r="T79" s="42"/>
      <c r="U79" s="42"/>
      <c r="V79" s="42"/>
      <c r="W79" s="42"/>
      <c r="X79" s="42"/>
      <c r="Y79" s="42"/>
      <c r="Z79" s="8"/>
      <c r="AA79" s="8"/>
      <c r="AB79" s="8"/>
      <c r="AC79" s="8"/>
      <c r="AD79" s="8"/>
      <c r="AE79" s="8"/>
    </row>
    <row r="80" spans="1:31" ht="15.75" customHeight="1">
      <c r="A80" s="42"/>
      <c r="B80" s="42"/>
      <c r="C80" s="42"/>
      <c r="D80" s="42"/>
      <c r="E80" s="42"/>
      <c r="F80" s="42"/>
      <c r="G80" s="42"/>
      <c r="H80" s="42"/>
      <c r="I80" s="42"/>
      <c r="J80" s="42"/>
      <c r="K80" s="42"/>
      <c r="L80" s="42"/>
      <c r="M80" s="42"/>
      <c r="N80" s="42"/>
      <c r="O80" s="42"/>
      <c r="P80" s="42"/>
      <c r="Q80" s="42"/>
      <c r="R80" s="42"/>
      <c r="S80" s="42"/>
      <c r="T80" s="42"/>
      <c r="U80" s="42"/>
      <c r="V80" s="42"/>
      <c r="W80" s="42"/>
      <c r="X80" s="42"/>
      <c r="Y80" s="42"/>
      <c r="Z80" s="8"/>
      <c r="AA80" s="8"/>
      <c r="AB80" s="8"/>
      <c r="AC80" s="8"/>
      <c r="AD80" s="8"/>
      <c r="AE80" s="8"/>
    </row>
    <row r="81" spans="1:31" ht="15.75" customHeight="1">
      <c r="A81" s="42"/>
      <c r="B81" s="42"/>
      <c r="C81" s="42"/>
      <c r="D81" s="42"/>
      <c r="E81" s="42"/>
      <c r="F81" s="42"/>
      <c r="G81" s="42"/>
      <c r="H81" s="42"/>
      <c r="I81" s="42"/>
      <c r="J81" s="42"/>
      <c r="K81" s="42"/>
      <c r="L81" s="42"/>
      <c r="M81" s="42"/>
      <c r="N81" s="42"/>
      <c r="O81" s="42"/>
      <c r="P81" s="42"/>
      <c r="Q81" s="42"/>
      <c r="R81" s="42"/>
      <c r="S81" s="42"/>
      <c r="T81" s="42"/>
      <c r="U81" s="42"/>
      <c r="V81" s="42"/>
      <c r="W81" s="42"/>
      <c r="X81" s="42"/>
      <c r="Y81" s="42"/>
      <c r="Z81" s="8"/>
      <c r="AA81" s="8"/>
      <c r="AB81" s="8"/>
      <c r="AC81" s="8"/>
      <c r="AD81" s="8"/>
      <c r="AE81" s="8"/>
    </row>
    <row r="82" spans="1:31" ht="15.75" customHeight="1">
      <c r="A82" s="42"/>
      <c r="B82" s="42"/>
      <c r="C82" s="42"/>
      <c r="D82" s="42"/>
      <c r="E82" s="42"/>
      <c r="F82" s="42"/>
      <c r="G82" s="42"/>
      <c r="H82" s="42"/>
      <c r="I82" s="42"/>
      <c r="J82" s="42"/>
      <c r="K82" s="42"/>
      <c r="L82" s="42"/>
      <c r="M82" s="42"/>
      <c r="N82" s="42"/>
      <c r="O82" s="42"/>
      <c r="P82" s="42"/>
      <c r="Q82" s="42"/>
      <c r="R82" s="42"/>
      <c r="S82" s="42"/>
      <c r="T82" s="42"/>
      <c r="U82" s="42"/>
      <c r="V82" s="42"/>
      <c r="W82" s="42"/>
      <c r="X82" s="42"/>
      <c r="Y82" s="42"/>
      <c r="Z82" s="8"/>
      <c r="AA82" s="8"/>
      <c r="AB82" s="8"/>
      <c r="AC82" s="8"/>
      <c r="AD82" s="8"/>
      <c r="AE82" s="8"/>
    </row>
    <row r="83" spans="1:31" ht="15.75" customHeight="1">
      <c r="A83" s="42"/>
      <c r="B83" s="42"/>
      <c r="C83" s="42"/>
      <c r="D83" s="42"/>
      <c r="E83" s="42"/>
      <c r="F83" s="42"/>
      <c r="G83" s="42"/>
      <c r="H83" s="42"/>
      <c r="I83" s="42"/>
      <c r="J83" s="42"/>
      <c r="K83" s="42"/>
      <c r="L83" s="42"/>
      <c r="M83" s="42"/>
      <c r="N83" s="42"/>
      <c r="O83" s="42"/>
      <c r="P83" s="42"/>
      <c r="Q83" s="42"/>
      <c r="R83" s="42"/>
      <c r="S83" s="42"/>
      <c r="T83" s="42"/>
      <c r="U83" s="42"/>
      <c r="V83" s="42"/>
      <c r="W83" s="42"/>
      <c r="X83" s="42"/>
      <c r="Y83" s="42"/>
      <c r="Z83" s="8"/>
      <c r="AA83" s="8"/>
      <c r="AB83" s="8"/>
      <c r="AC83" s="8"/>
      <c r="AD83" s="8"/>
      <c r="AE83" s="8"/>
    </row>
    <row r="84" spans="1:31" ht="15.75" customHeight="1">
      <c r="A84" s="42"/>
      <c r="B84" s="42"/>
      <c r="C84" s="42"/>
      <c r="D84" s="42"/>
      <c r="E84" s="42"/>
      <c r="F84" s="42"/>
      <c r="G84" s="42"/>
      <c r="H84" s="42"/>
      <c r="I84" s="42"/>
      <c r="J84" s="42"/>
      <c r="K84" s="42"/>
      <c r="L84" s="42"/>
      <c r="M84" s="42"/>
      <c r="N84" s="42"/>
      <c r="O84" s="42"/>
      <c r="P84" s="42"/>
      <c r="Q84" s="42"/>
      <c r="R84" s="42"/>
      <c r="S84" s="42"/>
      <c r="T84" s="42"/>
      <c r="U84" s="42"/>
      <c r="V84" s="42"/>
      <c r="W84" s="42"/>
      <c r="X84" s="42"/>
      <c r="Y84" s="42"/>
      <c r="Z84" s="8"/>
      <c r="AA84" s="8"/>
      <c r="AB84" s="8"/>
      <c r="AC84" s="8"/>
      <c r="AD84" s="8"/>
      <c r="AE84" s="8"/>
    </row>
    <row r="85" spans="1:31" ht="15.75" customHeight="1">
      <c r="A85" s="42"/>
      <c r="B85" s="42"/>
      <c r="C85" s="42"/>
      <c r="D85" s="42"/>
      <c r="E85" s="42"/>
      <c r="F85" s="42"/>
      <c r="G85" s="42"/>
      <c r="H85" s="42"/>
      <c r="I85" s="42"/>
      <c r="J85" s="42"/>
      <c r="K85" s="42"/>
      <c r="L85" s="42"/>
      <c r="M85" s="42"/>
      <c r="N85" s="42"/>
      <c r="O85" s="42"/>
      <c r="P85" s="42"/>
      <c r="Q85" s="42"/>
      <c r="R85" s="42"/>
      <c r="S85" s="42"/>
      <c r="T85" s="42"/>
      <c r="U85" s="42"/>
      <c r="V85" s="42"/>
      <c r="W85" s="42"/>
      <c r="X85" s="42"/>
      <c r="Y85" s="42"/>
      <c r="Z85" s="8"/>
      <c r="AA85" s="8"/>
      <c r="AB85" s="8"/>
      <c r="AC85" s="8"/>
      <c r="AD85" s="8"/>
      <c r="AE85" s="8"/>
    </row>
    <row r="86" spans="1:31" ht="15.75" customHeight="1">
      <c r="A86" s="42"/>
      <c r="B86" s="42"/>
      <c r="C86" s="42"/>
      <c r="D86" s="42"/>
      <c r="E86" s="42"/>
      <c r="F86" s="42"/>
      <c r="G86" s="42"/>
      <c r="H86" s="42"/>
      <c r="I86" s="42"/>
      <c r="J86" s="42"/>
      <c r="K86" s="42"/>
      <c r="L86" s="42"/>
      <c r="M86" s="42"/>
      <c r="N86" s="42"/>
      <c r="O86" s="42"/>
      <c r="P86" s="42"/>
      <c r="Q86" s="42"/>
      <c r="R86" s="42"/>
      <c r="S86" s="42"/>
      <c r="T86" s="42"/>
      <c r="U86" s="42"/>
      <c r="V86" s="42"/>
      <c r="W86" s="42"/>
      <c r="X86" s="42"/>
      <c r="Y86" s="42"/>
      <c r="Z86" s="8"/>
      <c r="AA86" s="8"/>
      <c r="AB86" s="8"/>
      <c r="AC86" s="8"/>
      <c r="AD86" s="8"/>
      <c r="AE86" s="8"/>
    </row>
    <row r="87" spans="1:31" ht="15.75" customHeight="1">
      <c r="A87" s="42"/>
      <c r="B87" s="42"/>
      <c r="C87" s="42"/>
      <c r="D87" s="42"/>
      <c r="E87" s="42"/>
      <c r="F87" s="42"/>
      <c r="G87" s="42"/>
      <c r="H87" s="42"/>
      <c r="I87" s="42"/>
      <c r="J87" s="42"/>
      <c r="K87" s="42"/>
      <c r="L87" s="42"/>
      <c r="M87" s="42"/>
      <c r="N87" s="42"/>
      <c r="O87" s="42"/>
      <c r="P87" s="42"/>
      <c r="Q87" s="42"/>
      <c r="R87" s="42"/>
      <c r="S87" s="42"/>
      <c r="T87" s="42"/>
      <c r="U87" s="42"/>
      <c r="V87" s="42"/>
      <c r="W87" s="42"/>
      <c r="X87" s="42"/>
      <c r="Y87" s="42"/>
      <c r="Z87" s="8"/>
      <c r="AA87" s="8"/>
      <c r="AB87" s="8"/>
      <c r="AC87" s="8"/>
      <c r="AD87" s="8"/>
      <c r="AE87" s="8"/>
    </row>
    <row r="88" spans="1:31" ht="15.75" customHeight="1">
      <c r="A88" s="42"/>
      <c r="B88" s="42"/>
      <c r="C88" s="42"/>
      <c r="D88" s="42"/>
      <c r="E88" s="42"/>
      <c r="F88" s="42"/>
      <c r="G88" s="42"/>
      <c r="H88" s="42"/>
      <c r="I88" s="42"/>
      <c r="J88" s="42"/>
      <c r="K88" s="42"/>
      <c r="L88" s="42"/>
      <c r="M88" s="42"/>
      <c r="N88" s="42"/>
      <c r="O88" s="42"/>
      <c r="P88" s="42"/>
      <c r="Q88" s="42"/>
      <c r="R88" s="42"/>
      <c r="S88" s="42"/>
      <c r="T88" s="42"/>
      <c r="U88" s="42"/>
      <c r="V88" s="42"/>
      <c r="W88" s="42"/>
      <c r="X88" s="42"/>
      <c r="Y88" s="42"/>
      <c r="Z88" s="8"/>
      <c r="AA88" s="8"/>
      <c r="AB88" s="8"/>
      <c r="AC88" s="8"/>
      <c r="AD88" s="8"/>
      <c r="AE88" s="8"/>
    </row>
    <row r="89" spans="1:31" ht="15.75" customHeight="1">
      <c r="A89" s="42"/>
      <c r="B89" s="42"/>
      <c r="C89" s="42"/>
      <c r="D89" s="42"/>
      <c r="E89" s="42"/>
      <c r="F89" s="42"/>
      <c r="G89" s="42"/>
      <c r="H89" s="42"/>
      <c r="I89" s="42"/>
      <c r="J89" s="42"/>
      <c r="K89" s="42"/>
      <c r="L89" s="42"/>
      <c r="M89" s="42"/>
      <c r="N89" s="42"/>
      <c r="O89" s="42"/>
      <c r="P89" s="42"/>
      <c r="Q89" s="42"/>
      <c r="R89" s="42"/>
      <c r="S89" s="42"/>
      <c r="T89" s="42"/>
      <c r="U89" s="42"/>
      <c r="V89" s="42"/>
      <c r="W89" s="42"/>
      <c r="X89" s="42"/>
      <c r="Y89" s="42"/>
      <c r="Z89" s="8"/>
      <c r="AA89" s="8"/>
      <c r="AB89" s="8"/>
      <c r="AC89" s="8"/>
      <c r="AD89" s="8"/>
      <c r="AE89" s="8"/>
    </row>
    <row r="90" spans="1:31" ht="15.75" customHeight="1">
      <c r="A90" s="42"/>
      <c r="B90" s="42"/>
      <c r="C90" s="42"/>
      <c r="D90" s="42"/>
      <c r="E90" s="42"/>
      <c r="F90" s="42"/>
      <c r="G90" s="42"/>
      <c r="H90" s="42"/>
      <c r="I90" s="42"/>
      <c r="J90" s="42"/>
      <c r="K90" s="42"/>
      <c r="L90" s="42"/>
      <c r="M90" s="42"/>
      <c r="N90" s="42"/>
      <c r="O90" s="42"/>
      <c r="P90" s="42"/>
      <c r="Q90" s="42"/>
      <c r="R90" s="42"/>
      <c r="S90" s="42"/>
      <c r="T90" s="42"/>
      <c r="U90" s="42"/>
      <c r="V90" s="42"/>
      <c r="W90" s="42"/>
      <c r="X90" s="42"/>
      <c r="Y90" s="42"/>
      <c r="Z90" s="8"/>
      <c r="AA90" s="8"/>
      <c r="AB90" s="8"/>
      <c r="AC90" s="8"/>
      <c r="AD90" s="8"/>
      <c r="AE90" s="8"/>
    </row>
    <row r="91" spans="1:31" ht="15.75" customHeight="1">
      <c r="A91" s="42"/>
      <c r="B91" s="42"/>
      <c r="C91" s="42"/>
      <c r="D91" s="42"/>
      <c r="E91" s="42"/>
      <c r="F91" s="42"/>
      <c r="G91" s="42"/>
      <c r="H91" s="42"/>
      <c r="I91" s="42"/>
      <c r="J91" s="42"/>
      <c r="K91" s="42"/>
      <c r="L91" s="42"/>
      <c r="M91" s="42"/>
      <c r="N91" s="42"/>
      <c r="O91" s="42"/>
      <c r="P91" s="42"/>
      <c r="Q91" s="42"/>
      <c r="R91" s="42"/>
      <c r="S91" s="42"/>
      <c r="T91" s="42"/>
      <c r="U91" s="42"/>
      <c r="V91" s="42"/>
      <c r="W91" s="42"/>
      <c r="X91" s="42"/>
      <c r="Y91" s="42"/>
      <c r="Z91" s="8"/>
      <c r="AA91" s="8"/>
      <c r="AB91" s="8"/>
      <c r="AC91" s="8"/>
      <c r="AD91" s="8"/>
      <c r="AE91" s="8"/>
    </row>
    <row r="92" spans="1:31" ht="15.75" customHeight="1">
      <c r="A92" s="42"/>
      <c r="B92" s="42"/>
      <c r="C92" s="42"/>
      <c r="D92" s="42"/>
      <c r="E92" s="42"/>
      <c r="F92" s="42"/>
      <c r="G92" s="42"/>
      <c r="H92" s="42"/>
      <c r="I92" s="42"/>
      <c r="J92" s="42"/>
      <c r="K92" s="42"/>
      <c r="L92" s="42"/>
      <c r="M92" s="42"/>
      <c r="N92" s="42"/>
      <c r="O92" s="42"/>
      <c r="P92" s="42"/>
      <c r="Q92" s="42"/>
      <c r="R92" s="42"/>
      <c r="S92" s="42"/>
      <c r="T92" s="42"/>
      <c r="U92" s="42"/>
      <c r="V92" s="42"/>
      <c r="W92" s="42"/>
      <c r="X92" s="42"/>
      <c r="Y92" s="42"/>
      <c r="Z92" s="8"/>
      <c r="AA92" s="8"/>
      <c r="AB92" s="8"/>
      <c r="AC92" s="8"/>
      <c r="AD92" s="8"/>
      <c r="AE92" s="8"/>
    </row>
    <row r="93" spans="1:31" ht="15.75" customHeight="1">
      <c r="A93" s="42"/>
      <c r="B93" s="42"/>
      <c r="C93" s="42"/>
      <c r="D93" s="42"/>
      <c r="E93" s="42"/>
      <c r="F93" s="42"/>
      <c r="G93" s="42"/>
      <c r="H93" s="42"/>
      <c r="I93" s="42"/>
      <c r="J93" s="42"/>
      <c r="K93" s="42"/>
      <c r="L93" s="42"/>
      <c r="M93" s="42"/>
      <c r="N93" s="42"/>
      <c r="O93" s="42"/>
      <c r="P93" s="42"/>
      <c r="Q93" s="42"/>
      <c r="R93" s="42"/>
      <c r="S93" s="42"/>
      <c r="T93" s="42"/>
      <c r="U93" s="42"/>
      <c r="V93" s="42"/>
      <c r="W93" s="42"/>
      <c r="X93" s="42"/>
      <c r="Y93" s="42"/>
      <c r="Z93" s="8"/>
      <c r="AA93" s="8"/>
      <c r="AB93" s="8"/>
      <c r="AC93" s="8"/>
      <c r="AD93" s="8"/>
      <c r="AE93" s="8"/>
    </row>
    <row r="94" spans="1:31" ht="15.75" customHeight="1">
      <c r="A94" s="42"/>
      <c r="B94" s="42"/>
      <c r="C94" s="42"/>
      <c r="D94" s="42"/>
      <c r="E94" s="42"/>
      <c r="F94" s="42"/>
      <c r="G94" s="42"/>
      <c r="H94" s="42"/>
      <c r="I94" s="42"/>
      <c r="J94" s="42"/>
      <c r="K94" s="42"/>
      <c r="L94" s="42"/>
      <c r="M94" s="42"/>
      <c r="N94" s="42"/>
      <c r="O94" s="42"/>
      <c r="P94" s="42"/>
      <c r="Q94" s="42"/>
      <c r="R94" s="42"/>
      <c r="S94" s="42"/>
      <c r="T94" s="42"/>
      <c r="U94" s="42"/>
      <c r="V94" s="42"/>
      <c r="W94" s="42"/>
      <c r="X94" s="42"/>
      <c r="Y94" s="42"/>
      <c r="Z94" s="8"/>
      <c r="AA94" s="8"/>
      <c r="AB94" s="8"/>
      <c r="AC94" s="8"/>
      <c r="AD94" s="8"/>
      <c r="AE94" s="8"/>
    </row>
    <row r="95" spans="1:31" ht="15.75" customHeight="1">
      <c r="A95" s="42"/>
      <c r="B95" s="42"/>
      <c r="C95" s="42"/>
      <c r="D95" s="42"/>
      <c r="E95" s="42"/>
      <c r="F95" s="42"/>
      <c r="G95" s="42"/>
      <c r="H95" s="42"/>
      <c r="I95" s="42"/>
      <c r="J95" s="42"/>
      <c r="K95" s="42"/>
      <c r="L95" s="42"/>
      <c r="M95" s="42"/>
      <c r="N95" s="42"/>
      <c r="O95" s="42"/>
      <c r="P95" s="42"/>
      <c r="Q95" s="42"/>
      <c r="R95" s="42"/>
      <c r="S95" s="42"/>
      <c r="T95" s="42"/>
      <c r="U95" s="42"/>
      <c r="V95" s="42"/>
      <c r="W95" s="42"/>
      <c r="X95" s="42"/>
      <c r="Y95" s="42"/>
      <c r="Z95" s="8"/>
      <c r="AA95" s="8"/>
      <c r="AB95" s="8"/>
      <c r="AC95" s="8"/>
      <c r="AD95" s="8"/>
      <c r="AE95" s="8"/>
    </row>
    <row r="96" spans="1:31" ht="15.75" customHeight="1">
      <c r="A96" s="42"/>
      <c r="B96" s="42"/>
      <c r="C96" s="42"/>
      <c r="D96" s="42"/>
      <c r="E96" s="42"/>
      <c r="F96" s="42"/>
      <c r="G96" s="42"/>
      <c r="H96" s="42"/>
      <c r="I96" s="42"/>
      <c r="J96" s="42"/>
      <c r="K96" s="42"/>
      <c r="L96" s="42"/>
      <c r="M96" s="42"/>
      <c r="N96" s="42"/>
      <c r="O96" s="42"/>
      <c r="P96" s="42"/>
      <c r="Q96" s="42"/>
      <c r="R96" s="42"/>
      <c r="S96" s="42"/>
      <c r="T96" s="42"/>
      <c r="U96" s="42"/>
      <c r="V96" s="42"/>
      <c r="W96" s="42"/>
      <c r="X96" s="42"/>
      <c r="Y96" s="42"/>
      <c r="Z96" s="8"/>
      <c r="AA96" s="8"/>
      <c r="AB96" s="8"/>
      <c r="AC96" s="8"/>
      <c r="AD96" s="8"/>
      <c r="AE96" s="8"/>
    </row>
    <row r="97" spans="1:31" ht="15.75" customHeight="1">
      <c r="A97" s="42"/>
      <c r="B97" s="42"/>
      <c r="C97" s="42"/>
      <c r="D97" s="42"/>
      <c r="E97" s="42"/>
      <c r="F97" s="42"/>
      <c r="G97" s="42"/>
      <c r="H97" s="42"/>
      <c r="I97" s="42"/>
      <c r="J97" s="42"/>
      <c r="K97" s="42"/>
      <c r="L97" s="42"/>
      <c r="M97" s="42"/>
      <c r="N97" s="42"/>
      <c r="O97" s="42"/>
      <c r="P97" s="42"/>
      <c r="Q97" s="42"/>
      <c r="R97" s="42"/>
      <c r="S97" s="42"/>
      <c r="T97" s="42"/>
      <c r="U97" s="42"/>
      <c r="V97" s="42"/>
      <c r="W97" s="42"/>
      <c r="X97" s="42"/>
      <c r="Y97" s="42"/>
      <c r="Z97" s="8"/>
      <c r="AA97" s="8"/>
      <c r="AB97" s="8"/>
      <c r="AC97" s="8"/>
      <c r="AD97" s="8"/>
      <c r="AE97" s="8"/>
    </row>
    <row r="98" spans="1:31" ht="15.75" customHeight="1">
      <c r="A98" s="42"/>
      <c r="B98" s="42"/>
      <c r="C98" s="42"/>
      <c r="D98" s="42"/>
      <c r="E98" s="42"/>
      <c r="F98" s="42"/>
      <c r="G98" s="42"/>
      <c r="H98" s="42"/>
      <c r="I98" s="42"/>
      <c r="J98" s="42"/>
      <c r="K98" s="42"/>
      <c r="L98" s="42"/>
      <c r="M98" s="42"/>
      <c r="N98" s="42"/>
      <c r="O98" s="42"/>
      <c r="P98" s="42"/>
      <c r="Q98" s="42"/>
      <c r="R98" s="42"/>
      <c r="S98" s="42"/>
      <c r="T98" s="42"/>
      <c r="U98" s="42"/>
      <c r="V98" s="42"/>
      <c r="W98" s="42"/>
      <c r="X98" s="42"/>
      <c r="Y98" s="42"/>
      <c r="Z98" s="8"/>
      <c r="AA98" s="8"/>
      <c r="AB98" s="8"/>
      <c r="AC98" s="8"/>
      <c r="AD98" s="8"/>
      <c r="AE98" s="8"/>
    </row>
    <row r="99" spans="1:31" ht="15.75" customHeight="1">
      <c r="A99" s="42"/>
      <c r="B99" s="42"/>
      <c r="C99" s="42"/>
      <c r="D99" s="42"/>
      <c r="E99" s="42"/>
      <c r="F99" s="42"/>
      <c r="G99" s="42"/>
      <c r="H99" s="42"/>
      <c r="I99" s="42"/>
      <c r="J99" s="42"/>
      <c r="K99" s="42"/>
      <c r="L99" s="42"/>
      <c r="M99" s="42"/>
      <c r="N99" s="42"/>
      <c r="O99" s="42"/>
      <c r="P99" s="42"/>
      <c r="Q99" s="42"/>
      <c r="R99" s="42"/>
      <c r="S99" s="42"/>
      <c r="T99" s="42"/>
      <c r="U99" s="42"/>
      <c r="V99" s="42"/>
      <c r="W99" s="42"/>
      <c r="X99" s="42"/>
      <c r="Y99" s="42"/>
      <c r="Z99" s="8"/>
      <c r="AA99" s="8"/>
      <c r="AB99" s="8"/>
      <c r="AC99" s="8"/>
      <c r="AD99" s="8"/>
      <c r="AE99" s="8"/>
    </row>
    <row r="100" spans="1:31" ht="15.75" customHeight="1">
      <c r="A100" s="42"/>
      <c r="B100" s="42"/>
      <c r="C100" s="42"/>
      <c r="D100" s="42"/>
      <c r="E100" s="42"/>
      <c r="F100" s="42"/>
      <c r="G100" s="42"/>
      <c r="H100" s="42"/>
      <c r="I100" s="42"/>
      <c r="J100" s="42"/>
      <c r="K100" s="42"/>
      <c r="L100" s="42"/>
      <c r="M100" s="42"/>
      <c r="N100" s="42"/>
      <c r="O100" s="42"/>
      <c r="P100" s="42"/>
      <c r="Q100" s="42"/>
      <c r="R100" s="42"/>
      <c r="S100" s="42"/>
      <c r="T100" s="42"/>
      <c r="U100" s="42"/>
      <c r="V100" s="42"/>
      <c r="W100" s="42"/>
      <c r="X100" s="42"/>
      <c r="Y100" s="42"/>
      <c r="Z100" s="8"/>
      <c r="AA100" s="8"/>
      <c r="AB100" s="8"/>
      <c r="AC100" s="8"/>
      <c r="AD100" s="8"/>
      <c r="AE100" s="8"/>
    </row>
    <row r="101" spans="1:31" ht="15.75" customHeight="1">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8"/>
      <c r="AA101" s="8"/>
      <c r="AB101" s="8"/>
      <c r="AC101" s="8"/>
      <c r="AD101" s="8"/>
      <c r="AE101" s="8"/>
    </row>
    <row r="102" spans="1:31" ht="15.75" customHeight="1">
      <c r="A102" s="42"/>
      <c r="B102" s="42"/>
      <c r="C102" s="42"/>
      <c r="D102" s="42"/>
      <c r="E102" s="42"/>
      <c r="F102" s="42"/>
      <c r="G102" s="42"/>
      <c r="H102" s="42"/>
      <c r="I102" s="42"/>
      <c r="J102" s="42"/>
      <c r="K102" s="42"/>
      <c r="L102" s="42"/>
      <c r="M102" s="42"/>
      <c r="N102" s="42"/>
      <c r="O102" s="42"/>
      <c r="P102" s="42"/>
      <c r="Q102" s="42"/>
      <c r="R102" s="42"/>
      <c r="S102" s="42"/>
      <c r="T102" s="42"/>
      <c r="U102" s="42"/>
      <c r="V102" s="42"/>
      <c r="W102" s="42"/>
      <c r="X102" s="42"/>
      <c r="Y102" s="42"/>
      <c r="Z102" s="8"/>
      <c r="AA102" s="8"/>
      <c r="AB102" s="8"/>
      <c r="AC102" s="8"/>
      <c r="AD102" s="8"/>
      <c r="AE102" s="8"/>
    </row>
    <row r="103" spans="1:31" ht="15.75" customHeight="1">
      <c r="A103" s="42"/>
      <c r="B103" s="42"/>
      <c r="C103" s="42"/>
      <c r="D103" s="42"/>
      <c r="E103" s="42"/>
      <c r="F103" s="42"/>
      <c r="G103" s="42"/>
      <c r="H103" s="42"/>
      <c r="I103" s="42"/>
      <c r="J103" s="42"/>
      <c r="K103" s="42"/>
      <c r="L103" s="42"/>
      <c r="M103" s="42"/>
      <c r="N103" s="42"/>
      <c r="O103" s="42"/>
      <c r="P103" s="42"/>
      <c r="Q103" s="42"/>
      <c r="R103" s="42"/>
      <c r="S103" s="42"/>
      <c r="T103" s="42"/>
      <c r="U103" s="42"/>
      <c r="V103" s="42"/>
      <c r="W103" s="42"/>
      <c r="X103" s="42"/>
      <c r="Y103" s="42"/>
      <c r="Z103" s="8"/>
      <c r="AA103" s="8"/>
      <c r="AB103" s="8"/>
      <c r="AC103" s="8"/>
      <c r="AD103" s="8"/>
      <c r="AE103" s="8"/>
    </row>
    <row r="104" spans="1:31" ht="15.75" customHeight="1">
      <c r="A104" s="42"/>
      <c r="B104" s="42"/>
      <c r="C104" s="42"/>
      <c r="D104" s="42"/>
      <c r="E104" s="42"/>
      <c r="F104" s="42"/>
      <c r="G104" s="42"/>
      <c r="H104" s="42"/>
      <c r="I104" s="42"/>
      <c r="J104" s="42"/>
      <c r="K104" s="42"/>
      <c r="L104" s="42"/>
      <c r="M104" s="42"/>
      <c r="N104" s="42"/>
      <c r="O104" s="42"/>
      <c r="P104" s="42"/>
      <c r="Q104" s="42"/>
      <c r="R104" s="42"/>
      <c r="S104" s="42"/>
      <c r="T104" s="42"/>
      <c r="U104" s="42"/>
      <c r="V104" s="42"/>
      <c r="W104" s="42"/>
      <c r="X104" s="42"/>
      <c r="Y104" s="42"/>
      <c r="Z104" s="8"/>
      <c r="AA104" s="8"/>
      <c r="AB104" s="8"/>
      <c r="AC104" s="8"/>
      <c r="AD104" s="8"/>
      <c r="AE104" s="8"/>
    </row>
    <row r="105" spans="1:31" ht="15.75" customHeight="1">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row>
    <row r="106" spans="1:31" ht="15.75" customHeight="1">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row>
    <row r="107" spans="1:31" ht="15.75" customHeight="1">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row>
    <row r="108" spans="1:31" ht="15.75" customHeight="1">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row>
    <row r="109" spans="1:31" ht="15.75" customHeight="1">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row>
    <row r="110" spans="1:31" ht="15.75" customHeight="1">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row>
    <row r="111" spans="1:31" ht="15.75" customHeight="1">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row>
    <row r="112" spans="1:31" ht="15.75" customHeight="1">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row>
    <row r="113" spans="1:31" ht="15.75" customHeight="1">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row>
    <row r="114" spans="1:31" ht="15.75" customHeight="1">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row>
    <row r="115" spans="1:31" ht="15.75" customHeight="1">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row>
    <row r="116" spans="1:31" ht="15.75" customHeight="1">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row>
    <row r="117" spans="1:31" ht="15.75" customHeight="1">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row>
    <row r="118" spans="1:31" ht="15.75" customHeight="1">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row>
    <row r="119" spans="1:31" ht="15.75" customHeight="1">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row>
    <row r="120" spans="1:31" ht="15.75" customHeight="1">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row>
    <row r="121" spans="1:31" ht="15.75" customHeight="1">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row>
    <row r="122" spans="1:31" ht="15.75" customHeight="1">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row>
    <row r="123" spans="1:31" ht="15.75" customHeight="1">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row>
    <row r="124" spans="1:31" ht="15.75" customHeight="1">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row>
    <row r="125" spans="1:31" ht="15.75" customHeight="1">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row>
    <row r="126" spans="1:31" ht="15.75" customHeight="1">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row>
    <row r="127" spans="1:31" ht="15.75" customHeight="1">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row>
    <row r="128" spans="1:31" ht="15.75" customHeight="1">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row>
    <row r="129" spans="1:31" ht="15.75" customHeight="1">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row>
    <row r="130" spans="1:31" ht="15.75" customHeight="1">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row>
    <row r="131" spans="1:31" ht="15.75" customHeight="1">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row>
    <row r="132" spans="1:31" ht="15.75" customHeight="1">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row>
    <row r="133" spans="1:31" ht="15.75" customHeight="1">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row>
    <row r="134" spans="1:31" ht="15.75" customHeight="1">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row>
    <row r="135" spans="1:31" ht="15.75" customHeight="1">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row>
    <row r="136" spans="1:31" ht="15.75" customHeight="1">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row>
    <row r="137" spans="1:31" ht="15.75" customHeight="1">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row>
    <row r="138" spans="1:31" ht="15.75" customHeight="1">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row>
    <row r="139" spans="1:31" ht="15.75" customHeight="1">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row>
    <row r="140" spans="1:31" ht="15.75" customHeight="1">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row>
    <row r="141" spans="1:31" ht="15.75" customHeight="1">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row>
    <row r="142" spans="1:31" ht="15.75" customHeight="1">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row>
    <row r="143" spans="1:31" ht="15.75" customHeight="1">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row>
    <row r="144" spans="1:31" ht="15.75" customHeight="1">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row>
    <row r="145" spans="1:31" ht="15.75" customHeight="1">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row>
    <row r="146" spans="1:31" ht="15.75" customHeight="1">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row>
    <row r="147" spans="1:31" ht="15.75" customHeight="1">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row>
    <row r="148" spans="1:31" ht="15.75" customHeight="1">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row>
    <row r="149" spans="1:31" ht="15.75" customHeight="1">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row>
    <row r="150" spans="1:31" ht="15.75" customHeight="1">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row>
    <row r="151" spans="1:31" ht="15.75" customHeight="1">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row>
    <row r="152" spans="1:31" ht="15.75" customHeight="1">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row>
    <row r="153" spans="1:31" ht="15.75" customHeight="1">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row>
    <row r="154" spans="1:31" ht="15.75" customHeight="1">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row>
    <row r="155" spans="1:31" ht="15.75" customHeight="1">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row>
    <row r="156" spans="1:31" ht="15.75" customHeight="1">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row>
    <row r="157" spans="1:31" ht="15.75" customHeight="1">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row>
    <row r="158" spans="1:31" ht="15.75" customHeight="1">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row>
    <row r="159" spans="1:31" ht="15.75" customHeight="1">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row>
    <row r="160" spans="1:31" ht="15.75" customHeight="1">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row>
    <row r="161" spans="1:31" ht="15.75" customHeight="1">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row>
    <row r="162" spans="1:31" ht="15.75" customHeight="1">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row>
    <row r="163" spans="1:31" ht="15.75" customHeight="1">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row>
    <row r="164" spans="1:31" ht="15.75" customHeight="1">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row>
    <row r="165" spans="1:31" ht="15.75" customHeight="1">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row>
    <row r="166" spans="1:31" ht="15.75" customHeight="1">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row>
    <row r="167" spans="1:31" ht="15.75" customHeight="1">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row>
    <row r="168" spans="1:31" ht="15.75" customHeight="1">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row>
    <row r="169" spans="1:31" ht="15.75" customHeight="1">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row>
    <row r="170" spans="1:31" ht="15.75" customHeight="1">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8"/>
    </row>
    <row r="171" spans="1:31" ht="15.75" customHeight="1">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c r="AC171" s="8"/>
      <c r="AD171" s="8"/>
      <c r="AE171" s="8"/>
    </row>
    <row r="172" spans="1:31" ht="15.75" customHeight="1">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8"/>
    </row>
    <row r="173" spans="1:31" ht="15.75" customHeight="1">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c r="AC173" s="8"/>
      <c r="AD173" s="8"/>
      <c r="AE173" s="8"/>
    </row>
    <row r="174" spans="1:31" ht="15.75" customHeight="1">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row>
    <row r="175" spans="1:31" ht="15.75" customHeight="1">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c r="AC175" s="8"/>
      <c r="AD175" s="8"/>
      <c r="AE175" s="8"/>
    </row>
    <row r="176" spans="1:31" ht="15.75" customHeight="1">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c r="AC176" s="8"/>
      <c r="AD176" s="8"/>
      <c r="AE176" s="8"/>
    </row>
    <row r="177" spans="1:31" ht="15.75" customHeight="1">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c r="AC177" s="8"/>
      <c r="AD177" s="8"/>
      <c r="AE177" s="8"/>
    </row>
    <row r="178" spans="1:31" ht="15.75" customHeight="1">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c r="AC178" s="8"/>
      <c r="AD178" s="8"/>
      <c r="AE178" s="8"/>
    </row>
    <row r="179" spans="1:31" ht="15.75" customHeight="1">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c r="AD179" s="8"/>
      <c r="AE179" s="8"/>
    </row>
    <row r="180" spans="1:31" ht="15.75" customHeight="1">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row>
    <row r="181" spans="1:31" ht="15.75" customHeight="1">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row>
    <row r="182" spans="1:31" ht="15.75" customHeight="1">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row>
    <row r="183" spans="1:31" ht="15.75" customHeight="1">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c r="AC183" s="8"/>
      <c r="AD183" s="8"/>
      <c r="AE183" s="8"/>
    </row>
    <row r="184" spans="1:31" ht="15.75" customHeight="1">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c r="AC184" s="8"/>
      <c r="AD184" s="8"/>
      <c r="AE184" s="8"/>
    </row>
    <row r="185" spans="1:31" ht="15.75" customHeight="1">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c r="AD185" s="8"/>
      <c r="AE185" s="8"/>
    </row>
    <row r="186" spans="1:31" ht="15.75" customHeight="1">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c r="AC186" s="8"/>
      <c r="AD186" s="8"/>
      <c r="AE186" s="8"/>
    </row>
    <row r="187" spans="1:31" ht="15.75" customHeight="1">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row>
    <row r="188" spans="1:31" ht="15.75" customHeight="1">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c r="AD188" s="8"/>
      <c r="AE188" s="8"/>
    </row>
    <row r="189" spans="1:31" ht="15.75" customHeight="1">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c r="AD189" s="8"/>
      <c r="AE189" s="8"/>
    </row>
    <row r="190" spans="1:31" ht="15.75" customHeight="1">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row>
    <row r="191" spans="1:31" ht="15.75" customHeight="1">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c r="AD191" s="8"/>
      <c r="AE191" s="8"/>
    </row>
    <row r="192" spans="1:31" ht="15.75" customHeight="1">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row>
    <row r="193" spans="1:31" ht="15.75" customHeight="1">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row>
    <row r="194" spans="1:31" ht="15.75" customHeight="1">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c r="AD194" s="8"/>
      <c r="AE194" s="8"/>
    </row>
    <row r="195" spans="1:31" ht="15.75" customHeight="1">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c r="AE195" s="8"/>
    </row>
    <row r="196" spans="1:31" ht="15.75" customHeight="1">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c r="AD196" s="8"/>
      <c r="AE196" s="8"/>
    </row>
    <row r="197" spans="1:31" ht="15.75" customHeight="1">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c r="AD197" s="8"/>
      <c r="AE197" s="8"/>
    </row>
    <row r="198" spans="1:31" ht="15.75" customHeight="1">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row>
    <row r="199" spans="1:31" ht="15.75" customHeight="1">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row>
    <row r="200" spans="1:31" ht="15.75" customHeight="1">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row>
    <row r="201" spans="1:31" ht="15.75" customHeight="1">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row>
    <row r="202" spans="1:31" ht="15.75" customHeight="1">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row>
    <row r="203" spans="1:31" ht="15.75" customHeight="1">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row>
    <row r="204" spans="1:31" ht="15.75" customHeight="1">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row>
    <row r="205" spans="1:31" ht="15.75" customHeight="1">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row>
    <row r="206" spans="1:31" ht="15.75" customHeight="1">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row>
    <row r="207" spans="1:31" ht="15.75" customHeight="1">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c r="AD207" s="8"/>
      <c r="AE207" s="8"/>
    </row>
    <row r="208" spans="1:31" ht="15.75" customHeight="1">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row>
    <row r="209" spans="1:31" ht="15.75" customHeight="1">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row>
    <row r="210" spans="1:31" ht="15.75" customHeight="1">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row>
    <row r="211" spans="1:31" ht="15.75" customHeight="1">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row>
    <row r="212" spans="1:31" ht="15.75" customHeight="1">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row>
    <row r="213" spans="1:31" ht="15.75" customHeight="1">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c r="AD213" s="8"/>
      <c r="AE213" s="8"/>
    </row>
    <row r="214" spans="1:31" ht="15.75" customHeight="1">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row>
    <row r="215" spans="1:31" ht="15.75" customHeight="1">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row>
    <row r="216" spans="1:31" ht="15.75" customHeight="1">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c r="AD216" s="8"/>
      <c r="AE216" s="8"/>
    </row>
    <row r="217" spans="1:31" ht="15.75" customHeight="1">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c r="AD217" s="8"/>
      <c r="AE217" s="8"/>
    </row>
    <row r="218" spans="1:31" ht="15.75" customHeight="1">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c r="AD218" s="8"/>
      <c r="AE218" s="8"/>
    </row>
    <row r="219" spans="1:31" ht="15.75" customHeight="1">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row>
    <row r="220" spans="1:31" ht="15.75" customHeight="1">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row>
    <row r="221" spans="1:31" ht="15.75" customHeight="1">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row>
    <row r="222" spans="1:31" ht="15.75" customHeight="1">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row>
    <row r="223" spans="1:31" ht="15.75" customHeight="1">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row>
    <row r="224" spans="1:31" ht="15.75" customHeight="1">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row>
    <row r="225" spans="1:31" ht="15.75" customHeight="1">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row>
    <row r="226" spans="1:31" ht="15.75" customHeight="1">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row>
    <row r="227" spans="1:31" ht="15.75" customHeight="1">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row>
    <row r="228" spans="1:31" ht="15.75" customHeight="1">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c r="AD228" s="8"/>
      <c r="AE228" s="8"/>
    </row>
    <row r="229" spans="1:31" ht="15.75" customHeight="1">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c r="AD229" s="8"/>
      <c r="AE229" s="8"/>
    </row>
    <row r="230" spans="1:31" ht="15.75" customHeight="1">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row>
    <row r="231" spans="1:31" ht="15.75" customHeight="1">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c r="AD231" s="8"/>
      <c r="AE231" s="8"/>
    </row>
    <row r="232" spans="1:31" ht="15.75" customHeight="1">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c r="AD232" s="8"/>
      <c r="AE232" s="8"/>
    </row>
    <row r="233" spans="1:31" ht="15.75" customHeight="1">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c r="AD233" s="8"/>
      <c r="AE233" s="8"/>
    </row>
    <row r="234" spans="1:31" ht="15.75" customHeight="1">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row>
    <row r="235" spans="1:31" ht="15.75" customHeight="1">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c r="AD235" s="8"/>
      <c r="AE235" s="8"/>
    </row>
    <row r="236" spans="1:31" ht="15.75" customHeight="1">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c r="AD236" s="8"/>
      <c r="AE236" s="8"/>
    </row>
    <row r="237" spans="1:31" ht="15.75" customHeight="1">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c r="AD237" s="8"/>
      <c r="AE237" s="8"/>
    </row>
    <row r="238" spans="1:31" ht="15.75" customHeight="1">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row>
    <row r="239" spans="1:31" ht="15.75" customHeight="1">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row>
    <row r="240" spans="1:31" ht="15.75" customHeight="1">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c r="AD240" s="8"/>
      <c r="AE240" s="8"/>
    </row>
    <row r="241" spans="1:31" ht="15.75" customHeight="1">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row>
    <row r="242" spans="1:31" ht="15.75" customHeight="1">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c r="AD242" s="8"/>
      <c r="AE242" s="8"/>
    </row>
    <row r="243" spans="1:31" ht="15.75" customHeight="1">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c r="AD243" s="8"/>
      <c r="AE243" s="8"/>
    </row>
    <row r="244" spans="1:31" ht="15.75" customHeight="1">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c r="AD244" s="8"/>
      <c r="AE244" s="8"/>
    </row>
    <row r="245" spans="1:31" ht="15.75" customHeight="1">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c r="AD245" s="8"/>
      <c r="AE245" s="8"/>
    </row>
    <row r="246" spans="1:31" ht="15.75" customHeight="1">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row>
    <row r="247" spans="1:31" ht="15.75" customHeight="1">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c r="AE247" s="8"/>
    </row>
    <row r="248" spans="1:31" ht="15.75" customHeight="1">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c r="AE248" s="8"/>
    </row>
    <row r="249" spans="1:31" ht="15.75" customHeight="1">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c r="AE249" s="8"/>
    </row>
    <row r="250" spans="1:31" ht="15.75" customHeight="1">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c r="AE250" s="8"/>
    </row>
    <row r="251" spans="1:31" ht="15.75" customHeight="1">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c r="AE251" s="8"/>
    </row>
    <row r="252" spans="1:31" ht="15.75" customHeight="1">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row>
    <row r="253" spans="1:31" ht="15.75" customHeight="1">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row>
    <row r="254" spans="1:31" ht="15.75" customHeight="1">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row>
    <row r="255" spans="1:31" ht="15.75" customHeight="1">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row>
    <row r="256" spans="1:31" ht="15.75" customHeight="1">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row>
    <row r="257" spans="1:31" ht="15.75" customHeight="1">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row>
    <row r="258" spans="1:31" ht="15.75" customHeight="1">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c r="AD258" s="8"/>
      <c r="AE258" s="8"/>
    </row>
    <row r="259" spans="1:31" ht="15.75" customHeight="1">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c r="AD259" s="8"/>
      <c r="AE259" s="8"/>
    </row>
    <row r="260" spans="1:31" ht="15.75" customHeight="1">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c r="AD260" s="8"/>
      <c r="AE260" s="8"/>
    </row>
    <row r="261" spans="1:31" ht="15.75" customHeight="1">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c r="AD261" s="8"/>
      <c r="AE261" s="8"/>
    </row>
    <row r="262" spans="1:31" ht="15.75" customHeight="1">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row>
    <row r="263" spans="1:31" ht="15.75" customHeight="1">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row>
    <row r="264" spans="1:31" ht="15.75" customHeight="1">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c r="AD264" s="8"/>
      <c r="AE264" s="8"/>
    </row>
    <row r="265" spans="1:31" ht="15.75" customHeight="1">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row>
    <row r="266" spans="1:31" ht="15.75" customHeight="1">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c r="AD266" s="8"/>
      <c r="AE266" s="8"/>
    </row>
    <row r="267" spans="1:31" ht="15.75" customHeight="1">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c r="AD267" s="8"/>
      <c r="AE267" s="8"/>
    </row>
    <row r="268" spans="1:31" ht="15.75" customHeight="1">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c r="AD268" s="8"/>
      <c r="AE268" s="8"/>
    </row>
    <row r="269" spans="1:31" ht="15.75" customHeight="1">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row>
    <row r="270" spans="1:31" ht="15.75" customHeight="1">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row>
    <row r="271" spans="1:31" ht="15.75" customHeight="1">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row>
    <row r="272" spans="1:31" ht="15.75" customHeight="1">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row>
    <row r="273" spans="1:31" ht="15.75" customHeight="1">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row>
    <row r="274" spans="1:31" ht="15.75" customHeight="1">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row>
    <row r="275" spans="1:31" ht="15.75" customHeight="1">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row>
    <row r="276" spans="1:31" ht="15.75" customHeight="1">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row>
    <row r="277" spans="1:31" ht="15.75" customHeight="1">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row>
    <row r="278" spans="1:31" ht="15.75" customHeight="1">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row>
    <row r="279" spans="1:31" ht="15.75" customHeight="1">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row>
    <row r="280" spans="1:31" ht="15.75" customHeight="1">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row>
    <row r="281" spans="1:31" ht="15.75" customHeight="1">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row>
    <row r="282" spans="1:31" ht="15.75" customHeight="1">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row>
    <row r="283" spans="1:31" ht="15.75" customHeight="1">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row>
    <row r="284" spans="1:31" ht="15.75" customHeight="1">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row>
    <row r="285" spans="1:31" ht="15.75" customHeight="1">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row>
    <row r="286" spans="1:31" ht="15.75" customHeight="1">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row>
    <row r="287" spans="1:31" ht="15.75" customHeight="1">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row>
    <row r="288" spans="1:31" ht="15.75" customHeight="1">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row>
    <row r="289" spans="1:31" ht="15.75" customHeight="1">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row>
    <row r="290" spans="1:31" ht="15.75" customHeight="1">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row>
    <row r="291" spans="1:31" ht="15.75" customHeight="1">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row>
    <row r="292" spans="1:31" ht="15.75" customHeight="1">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row>
    <row r="293" spans="1:31" ht="15.75" customHeight="1">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row>
    <row r="294" spans="1:31" ht="15.75" customHeight="1">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row>
    <row r="295" spans="1:31" ht="15.75" customHeight="1">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row>
    <row r="296" spans="1:31" ht="15.75" customHeight="1">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row>
    <row r="297" spans="1:31" ht="15.75" customHeight="1">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row>
    <row r="298" spans="1:31" ht="15.75" customHeight="1">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row>
    <row r="299" spans="1:31" ht="15.75" customHeight="1">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row>
    <row r="300" spans="1:31" ht="15.75" customHeight="1">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row>
    <row r="301" spans="1:31" ht="15.75" customHeight="1">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row>
    <row r="302" spans="1:31" ht="15.75" customHeight="1">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row>
    <row r="303" spans="1:31" ht="15.75" customHeight="1">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row>
    <row r="304" spans="1:31" ht="15.75" customHeight="1">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row>
    <row r="305" spans="1:31" ht="15.75" customHeight="1">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row>
    <row r="306" spans="1:31" ht="15.75" customHeight="1">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row>
    <row r="307" spans="1:31" ht="15.75" customHeight="1">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row>
    <row r="308" spans="1:31" ht="15.75" customHeight="1">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row>
    <row r="309" spans="1:31" ht="15.75" customHeight="1">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row>
    <row r="310" spans="1:31" ht="15.75" customHeight="1">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row>
    <row r="311" spans="1:31" ht="15.75" customHeight="1">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row>
    <row r="312" spans="1:31" ht="15.75" customHeight="1">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row>
    <row r="313" spans="1:31" ht="15.75" customHeight="1">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row>
    <row r="314" spans="1:31" ht="15.75" customHeight="1">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row>
    <row r="315" spans="1:31" ht="15.75" customHeight="1">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row>
    <row r="316" spans="1:31" ht="15.75" customHeight="1">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row>
    <row r="317" spans="1:31" ht="15.75" customHeight="1">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row>
    <row r="318" spans="1:31" ht="15.75" customHeight="1">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row>
    <row r="319" spans="1:31" ht="15.75" customHeight="1">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row>
    <row r="320" spans="1:31" ht="15.75" customHeight="1">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row>
    <row r="321" spans="1:31" ht="15.75" customHeight="1">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row>
    <row r="322" spans="1:31" ht="15.75" customHeight="1">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row>
    <row r="323" spans="1:31" ht="15.75" customHeight="1">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row>
    <row r="324" spans="1:31" ht="15.75" customHeight="1">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row>
    <row r="325" spans="1:31" ht="15.75" customHeight="1">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c r="AD325" s="8"/>
      <c r="AE325" s="8"/>
    </row>
    <row r="326" spans="1:31" ht="15.75" customHeight="1">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row>
    <row r="327" spans="1:31" ht="15.75" customHeight="1">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c r="AD327" s="8"/>
      <c r="AE327" s="8"/>
    </row>
    <row r="328" spans="1:31" ht="15.75" customHeight="1">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c r="AD328" s="8"/>
      <c r="AE328" s="8"/>
    </row>
    <row r="329" spans="1:31" ht="15.75" customHeight="1">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c r="AD329" s="8"/>
      <c r="AE329" s="8"/>
    </row>
    <row r="330" spans="1:31" ht="15.75" customHeight="1">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c r="AD330" s="8"/>
      <c r="AE330" s="8"/>
    </row>
    <row r="331" spans="1:31" ht="15.75" customHeight="1">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row>
    <row r="332" spans="1:31" ht="15.75" customHeight="1">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row>
    <row r="333" spans="1:31" ht="15.75" customHeight="1">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c r="AD333" s="8"/>
      <c r="AE333" s="8"/>
    </row>
    <row r="334" spans="1:31" ht="15.75" customHeight="1">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row>
    <row r="335" spans="1:31" ht="15.75" customHeight="1">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c r="AD335" s="8"/>
      <c r="AE335" s="8"/>
    </row>
    <row r="336" spans="1:31" ht="15.75" customHeight="1">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c r="AD336" s="8"/>
      <c r="AE336" s="8"/>
    </row>
    <row r="337" spans="1:31" ht="15.75" customHeight="1">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c r="AD337" s="8"/>
      <c r="AE337" s="8"/>
    </row>
    <row r="338" spans="1:31" ht="15.75" customHeight="1">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c r="AD338" s="8"/>
      <c r="AE338" s="8"/>
    </row>
    <row r="339" spans="1:31" ht="15.75" customHeight="1">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c r="AD339" s="8"/>
      <c r="AE339" s="8"/>
    </row>
    <row r="340" spans="1:31" ht="15.75" customHeight="1">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c r="AD340" s="8"/>
      <c r="AE340" s="8"/>
    </row>
    <row r="341" spans="1:31" ht="15.75" customHeight="1">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c r="AD341" s="8"/>
      <c r="AE341" s="8"/>
    </row>
    <row r="342" spans="1:31" ht="15.75" customHeight="1">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c r="AD342" s="8"/>
      <c r="AE342" s="8"/>
    </row>
    <row r="343" spans="1:31" ht="15.75" customHeight="1">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c r="AD343" s="8"/>
      <c r="AE343" s="8"/>
    </row>
    <row r="344" spans="1:31" ht="15.75" customHeight="1">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c r="AD344" s="8"/>
      <c r="AE344" s="8"/>
    </row>
    <row r="345" spans="1:31" ht="15.75" customHeight="1">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c r="AD345" s="8"/>
      <c r="AE345" s="8"/>
    </row>
    <row r="346" spans="1:31" ht="15.75" customHeight="1">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c r="AD346" s="8"/>
      <c r="AE346" s="8"/>
    </row>
    <row r="347" spans="1:31" ht="15.75" customHeight="1">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c r="AD347" s="8"/>
      <c r="AE347" s="8"/>
    </row>
    <row r="348" spans="1:31" ht="15.75" customHeight="1">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c r="AE348" s="8"/>
    </row>
    <row r="349" spans="1:31" ht="15.75" customHeight="1">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c r="AD349" s="8"/>
      <c r="AE349" s="8"/>
    </row>
    <row r="350" spans="1:31" ht="15.75" customHeight="1">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c r="AD350" s="8"/>
      <c r="AE350" s="8"/>
    </row>
    <row r="351" spans="1:31" ht="15.75" customHeight="1">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c r="AD351" s="8"/>
      <c r="AE351" s="8"/>
    </row>
    <row r="352" spans="1:31" ht="15.75" customHeight="1">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c r="AD352" s="8"/>
      <c r="AE352" s="8"/>
    </row>
    <row r="353" spans="1:31" ht="15.75" customHeight="1">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c r="AD353" s="8"/>
      <c r="AE353" s="8"/>
    </row>
    <row r="354" spans="1:31" ht="15.75" customHeight="1">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c r="AD354" s="8"/>
      <c r="AE354" s="8"/>
    </row>
    <row r="355" spans="1:31" ht="15.75" customHeight="1">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c r="AD355" s="8"/>
      <c r="AE355" s="8"/>
    </row>
    <row r="356" spans="1:31" ht="15.75" customHeight="1">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c r="AD356" s="8"/>
      <c r="AE356" s="8"/>
    </row>
    <row r="357" spans="1:31" ht="15.75" customHeight="1">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c r="AD357" s="8"/>
      <c r="AE357" s="8"/>
    </row>
    <row r="358" spans="1:31" ht="15.75" customHeight="1">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c r="AD358" s="8"/>
      <c r="AE358" s="8"/>
    </row>
    <row r="359" spans="1:31" ht="15.75" customHeight="1">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c r="AD359" s="8"/>
      <c r="AE359" s="8"/>
    </row>
    <row r="360" spans="1:31" ht="15.75" customHeight="1">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c r="AD360" s="8"/>
      <c r="AE360" s="8"/>
    </row>
    <row r="361" spans="1:31" ht="15.75" customHeight="1">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c r="AD361" s="8"/>
      <c r="AE361" s="8"/>
    </row>
    <row r="362" spans="1:31" ht="15.75" customHeight="1">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c r="AD362" s="8"/>
      <c r="AE362" s="8"/>
    </row>
    <row r="363" spans="1:31" ht="15.75" customHeight="1">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c r="AD363" s="8"/>
      <c r="AE363" s="8"/>
    </row>
    <row r="364" spans="1:31" ht="15.75" customHeight="1">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c r="AD364" s="8"/>
      <c r="AE364" s="8"/>
    </row>
    <row r="365" spans="1:31" ht="15.75" customHeight="1">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c r="AD365" s="8"/>
      <c r="AE365" s="8"/>
    </row>
    <row r="366" spans="1:31" ht="15.75" customHeight="1">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c r="AD366" s="8"/>
      <c r="AE366" s="8"/>
    </row>
    <row r="367" spans="1:31" ht="15.75" customHeight="1">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c r="AD367" s="8"/>
      <c r="AE367" s="8"/>
    </row>
    <row r="368" spans="1:31" ht="15.75" customHeight="1">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c r="AD368" s="8"/>
      <c r="AE368" s="8"/>
    </row>
    <row r="369" spans="1:31" ht="15.75" customHeight="1">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c r="AD369" s="8"/>
      <c r="AE369" s="8"/>
    </row>
    <row r="370" spans="1:31" ht="15.75" customHeight="1">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c r="AD370" s="8"/>
      <c r="AE370" s="8"/>
    </row>
    <row r="371" spans="1:31" ht="15.75" customHeight="1">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c r="AD371" s="8"/>
      <c r="AE371" s="8"/>
    </row>
    <row r="372" spans="1:31" ht="15.75" customHeight="1">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c r="AD372" s="8"/>
      <c r="AE372" s="8"/>
    </row>
    <row r="373" spans="1:31" ht="15.75" customHeight="1">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c r="AD373" s="8"/>
      <c r="AE373" s="8"/>
    </row>
    <row r="374" spans="1:31" ht="15.75" customHeight="1">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c r="AD374" s="8"/>
      <c r="AE374" s="8"/>
    </row>
    <row r="375" spans="1:31" ht="15.75" customHeight="1">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c r="AD375" s="8"/>
      <c r="AE375" s="8"/>
    </row>
    <row r="376" spans="1:31" ht="15.75" customHeight="1">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c r="AD376" s="8"/>
      <c r="AE376" s="8"/>
    </row>
    <row r="377" spans="1:31" ht="15.75" customHeight="1">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c r="AD377" s="8"/>
      <c r="AE377" s="8"/>
    </row>
    <row r="378" spans="1:31" ht="15.75" customHeight="1">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c r="AD378" s="8"/>
      <c r="AE378" s="8"/>
    </row>
    <row r="379" spans="1:31" ht="15.75" customHeight="1">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c r="AE379" s="8"/>
    </row>
    <row r="380" spans="1:31" ht="15.75" customHeight="1">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c r="AD380" s="8"/>
      <c r="AE380" s="8"/>
    </row>
    <row r="381" spans="1:31" ht="15.75" customHeight="1">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c r="AD381" s="8"/>
      <c r="AE381" s="8"/>
    </row>
    <row r="382" spans="1:31" ht="15.75" customHeight="1">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row>
    <row r="383" spans="1:31" ht="15.75" customHeight="1">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c r="AD383" s="8"/>
      <c r="AE383" s="8"/>
    </row>
    <row r="384" spans="1:31" ht="15.75" customHeight="1">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c r="AD384" s="8"/>
      <c r="AE384" s="8"/>
    </row>
    <row r="385" spans="1:31" ht="15.75" customHeight="1">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c r="AD385" s="8"/>
      <c r="AE385" s="8"/>
    </row>
    <row r="386" spans="1:31" ht="15.75" customHeight="1">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c r="AD386" s="8"/>
      <c r="AE386" s="8"/>
    </row>
    <row r="387" spans="1:31" ht="15.75" customHeight="1">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c r="AD387" s="8"/>
      <c r="AE387" s="8"/>
    </row>
    <row r="388" spans="1:31" ht="15.75" customHeight="1">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row>
    <row r="389" spans="1:31" ht="15.75" customHeight="1">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c r="AD389" s="8"/>
      <c r="AE389" s="8"/>
    </row>
    <row r="390" spans="1:31" ht="15.75" customHeight="1">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c r="AD390" s="8"/>
      <c r="AE390" s="8"/>
    </row>
    <row r="391" spans="1:31" ht="15.75" customHeight="1">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c r="AD391" s="8"/>
      <c r="AE391" s="8"/>
    </row>
    <row r="392" spans="1:31" ht="15.75" customHeight="1">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c r="AD392" s="8"/>
      <c r="AE392" s="8"/>
    </row>
    <row r="393" spans="1:31" ht="15.75" customHeight="1">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c r="AD393" s="8"/>
      <c r="AE393" s="8"/>
    </row>
    <row r="394" spans="1:31" ht="15.75" customHeight="1">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c r="AD394" s="8"/>
      <c r="AE394" s="8"/>
    </row>
    <row r="395" spans="1:31" ht="15.75" customHeight="1">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c r="AD395" s="8"/>
      <c r="AE395" s="8"/>
    </row>
    <row r="396" spans="1:31" ht="15.75" customHeight="1">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c r="AD396" s="8"/>
      <c r="AE396" s="8"/>
    </row>
    <row r="397" spans="1:31" ht="15.75" customHeight="1">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c r="AD397" s="8"/>
      <c r="AE397" s="8"/>
    </row>
    <row r="398" spans="1:31" ht="15.75" customHeight="1">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c r="AD398" s="8"/>
      <c r="AE398" s="8"/>
    </row>
    <row r="399" spans="1:31" ht="15.75" customHeight="1">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c r="AD399" s="8"/>
      <c r="AE399" s="8"/>
    </row>
    <row r="400" spans="1:31" ht="15.75" customHeight="1">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c r="AD400" s="8"/>
      <c r="AE400" s="8"/>
    </row>
    <row r="401" spans="1:31" ht="15.75" customHeight="1">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c r="AD401" s="8"/>
      <c r="AE401" s="8"/>
    </row>
    <row r="402" spans="1:31" ht="15.75" customHeight="1">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c r="AD402" s="8"/>
      <c r="AE402" s="8"/>
    </row>
    <row r="403" spans="1:31" ht="15.75" customHeight="1">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c r="AD403" s="8"/>
      <c r="AE403" s="8"/>
    </row>
    <row r="404" spans="1:31" ht="15.75" customHeight="1">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c r="AD404" s="8"/>
      <c r="AE404" s="8"/>
    </row>
    <row r="405" spans="1:31" ht="15.75" customHeight="1">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c r="AD405" s="8"/>
      <c r="AE405" s="8"/>
    </row>
    <row r="406" spans="1:31" ht="15.75" customHeight="1">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c r="AD406" s="8"/>
      <c r="AE406" s="8"/>
    </row>
    <row r="407" spans="1:31" ht="15.75" customHeight="1">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c r="AD407" s="8"/>
      <c r="AE407" s="8"/>
    </row>
    <row r="408" spans="1:31" ht="15.75" customHeight="1">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c r="AD408" s="8"/>
      <c r="AE408" s="8"/>
    </row>
    <row r="409" spans="1:31" ht="15.75" customHeight="1">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c r="AD409" s="8"/>
      <c r="AE409" s="8"/>
    </row>
    <row r="410" spans="1:31" ht="15.75" customHeight="1">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c r="AE410" s="8"/>
    </row>
    <row r="411" spans="1:31" ht="15.75" customHeight="1">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c r="AD411" s="8"/>
      <c r="AE411" s="8"/>
    </row>
    <row r="412" spans="1:31" ht="15.75" customHeight="1">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c r="AD412" s="8"/>
      <c r="AE412" s="8"/>
    </row>
    <row r="413" spans="1:31" ht="15.75" customHeight="1">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c r="AD413" s="8"/>
      <c r="AE413" s="8"/>
    </row>
    <row r="414" spans="1:31" ht="15.75" customHeight="1">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row>
    <row r="415" spans="1:31" ht="15.75" customHeight="1">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c r="AD415" s="8"/>
      <c r="AE415" s="8"/>
    </row>
    <row r="416" spans="1:31" ht="15.75" customHeight="1">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row>
    <row r="417" spans="1:31" ht="15.75" customHeight="1">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c r="AD417" s="8"/>
      <c r="AE417" s="8"/>
    </row>
    <row r="418" spans="1:31" ht="15.75" customHeight="1">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c r="AD418" s="8"/>
      <c r="AE418" s="8"/>
    </row>
    <row r="419" spans="1:31" ht="15.75" customHeight="1">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c r="AD419" s="8"/>
      <c r="AE419" s="8"/>
    </row>
    <row r="420" spans="1:31" ht="15.75" customHeight="1">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c r="AD420" s="8"/>
      <c r="AE420" s="8"/>
    </row>
    <row r="421" spans="1:31" ht="15.75" customHeight="1">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c r="AD421" s="8"/>
      <c r="AE421" s="8"/>
    </row>
    <row r="422" spans="1:31" ht="15.75" customHeight="1">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row>
    <row r="423" spans="1:31" ht="15.75" customHeight="1">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row>
    <row r="424" spans="1:31" ht="15.75" customHeight="1">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row>
    <row r="425" spans="1:31" ht="15.75" customHeight="1">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row>
    <row r="426" spans="1:31" ht="15.75" customHeight="1">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row>
    <row r="427" spans="1:31" ht="15.75" customHeight="1">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c r="AD427" s="8"/>
      <c r="AE427" s="8"/>
    </row>
    <row r="428" spans="1:31" ht="15.75" customHeight="1">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row>
    <row r="429" spans="1:31" ht="15.75" customHeight="1">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row>
    <row r="430" spans="1:31" ht="15.75" customHeight="1">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row>
    <row r="431" spans="1:31" ht="15.75" customHeight="1">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row>
    <row r="432" spans="1:31" ht="15.75" customHeight="1">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c r="AD432" s="8"/>
      <c r="AE432" s="8"/>
    </row>
    <row r="433" spans="1:31" ht="15.75" customHeight="1">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row>
    <row r="434" spans="1:31" ht="15.75" customHeight="1">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row>
    <row r="435" spans="1:31" ht="15.75" customHeight="1">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row>
    <row r="436" spans="1:31" ht="15.75" customHeight="1">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row>
    <row r="437" spans="1:31" ht="15.75" customHeight="1">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row>
    <row r="438" spans="1:31" ht="15.75" customHeight="1">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row>
    <row r="439" spans="1:31" ht="15.75" customHeight="1">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c r="AD439" s="8"/>
      <c r="AE439" s="8"/>
    </row>
    <row r="440" spans="1:31" ht="15.75" customHeight="1">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c r="AD440" s="8"/>
      <c r="AE440" s="8"/>
    </row>
    <row r="441" spans="1:31" ht="15.75" customHeight="1">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c r="AE441" s="8"/>
    </row>
    <row r="442" spans="1:31" ht="15.75" customHeight="1">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c r="AD442" s="8"/>
      <c r="AE442" s="8"/>
    </row>
    <row r="443" spans="1:31" ht="15.75" customHeight="1">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c r="AD443" s="8"/>
      <c r="AE443" s="8"/>
    </row>
    <row r="444" spans="1:31" ht="15.75" customHeight="1">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row>
    <row r="445" spans="1:31" ht="15.75" customHeight="1">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c r="AD445" s="8"/>
      <c r="AE445" s="8"/>
    </row>
    <row r="446" spans="1:31" ht="15.75" customHeight="1">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row>
    <row r="447" spans="1:31" ht="15.75" customHeight="1">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c r="AD447" s="8"/>
      <c r="AE447" s="8"/>
    </row>
    <row r="448" spans="1:31" ht="15.75" customHeight="1">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c r="AD448" s="8"/>
      <c r="AE448" s="8"/>
    </row>
    <row r="449" spans="1:31" ht="15.75" customHeight="1">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c r="AD449" s="8"/>
      <c r="AE449" s="8"/>
    </row>
    <row r="450" spans="1:31" ht="15.75" customHeight="1">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c r="AD450" s="8"/>
      <c r="AE450" s="8"/>
    </row>
    <row r="451" spans="1:31" ht="15.75" customHeight="1">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c r="AD451" s="8"/>
      <c r="AE451" s="8"/>
    </row>
    <row r="452" spans="1:31" ht="15.75" customHeight="1">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c r="AD452" s="8"/>
      <c r="AE452" s="8"/>
    </row>
    <row r="453" spans="1:31" ht="15.75" customHeight="1">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c r="AD453" s="8"/>
      <c r="AE453" s="8"/>
    </row>
    <row r="454" spans="1:31" ht="15.75" customHeight="1">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c r="AD454" s="8"/>
      <c r="AE454" s="8"/>
    </row>
    <row r="455" spans="1:31" ht="15.75" customHeight="1">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c r="AD455" s="8"/>
      <c r="AE455" s="8"/>
    </row>
    <row r="456" spans="1:31" ht="15.75" customHeight="1">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c r="AD456" s="8"/>
      <c r="AE456" s="8"/>
    </row>
    <row r="457" spans="1:31" ht="15.75" customHeight="1">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row>
    <row r="458" spans="1:31" ht="15.75" customHeight="1">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c r="AD458" s="8"/>
      <c r="AE458" s="8"/>
    </row>
    <row r="459" spans="1:31" ht="15.75" customHeight="1">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c r="AD459" s="8"/>
      <c r="AE459" s="8"/>
    </row>
    <row r="460" spans="1:31" ht="15.75" customHeight="1">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c r="AD460" s="8"/>
      <c r="AE460" s="8"/>
    </row>
    <row r="461" spans="1:31" ht="15.75" customHeight="1">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c r="AD461" s="8"/>
      <c r="AE461" s="8"/>
    </row>
    <row r="462" spans="1:31" ht="15.75" customHeight="1">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c r="AD462" s="8"/>
      <c r="AE462" s="8"/>
    </row>
    <row r="463" spans="1:31" ht="15.75" customHeight="1">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c r="AD463" s="8"/>
      <c r="AE463" s="8"/>
    </row>
    <row r="464" spans="1:31" ht="15.75" customHeight="1">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c r="AD464" s="8"/>
      <c r="AE464" s="8"/>
    </row>
    <row r="465" spans="1:31" ht="15.75" customHeight="1">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c r="AD465" s="8"/>
      <c r="AE465" s="8"/>
    </row>
    <row r="466" spans="1:31" ht="15.75" customHeight="1">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c r="AD466" s="8"/>
      <c r="AE466" s="8"/>
    </row>
    <row r="467" spans="1:31" ht="15.75" customHeight="1">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c r="AD467" s="8"/>
      <c r="AE467" s="8"/>
    </row>
    <row r="468" spans="1:31" ht="15.75" customHeight="1">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row>
    <row r="469" spans="1:31" ht="15.75" customHeight="1">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c r="AD469" s="8"/>
      <c r="AE469" s="8"/>
    </row>
    <row r="470" spans="1:31" ht="15.75" customHeight="1">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row>
    <row r="471" spans="1:31" ht="15.75" customHeight="1">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c r="AE471" s="8"/>
    </row>
    <row r="472" spans="1:31" ht="15.75" customHeight="1">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c r="AD472" s="8"/>
      <c r="AE472" s="8"/>
    </row>
    <row r="473" spans="1:31" ht="15.75" customHeight="1">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c r="AD473" s="8"/>
      <c r="AE473" s="8"/>
    </row>
    <row r="474" spans="1:31" ht="15.75" customHeight="1">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c r="AD474" s="8"/>
      <c r="AE474" s="8"/>
    </row>
    <row r="475" spans="1:31" ht="15.75" customHeight="1">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c r="AD475" s="8"/>
      <c r="AE475" s="8"/>
    </row>
    <row r="476" spans="1:31" ht="15.75" customHeight="1">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c r="AD476" s="8"/>
      <c r="AE476" s="8"/>
    </row>
    <row r="477" spans="1:31" ht="15.75" customHeight="1">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c r="AD477" s="8"/>
      <c r="AE477" s="8"/>
    </row>
    <row r="478" spans="1:31" ht="15.75" customHeight="1">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c r="AD478" s="8"/>
      <c r="AE478" s="8"/>
    </row>
    <row r="479" spans="1:31" ht="15.75" customHeight="1">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row>
    <row r="480" spans="1:31" ht="15.75" customHeight="1">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c r="AD480" s="8"/>
      <c r="AE480" s="8"/>
    </row>
    <row r="481" spans="1:31" ht="15.75" customHeight="1">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c r="AD481" s="8"/>
      <c r="AE481" s="8"/>
    </row>
    <row r="482" spans="1:31" ht="15.75" customHeight="1">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c r="AD482" s="8"/>
      <c r="AE482" s="8"/>
    </row>
    <row r="483" spans="1:31" ht="15.75" customHeight="1">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c r="AD483" s="8"/>
      <c r="AE483" s="8"/>
    </row>
    <row r="484" spans="1:31" ht="15.75" customHeight="1">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c r="AD484" s="8"/>
      <c r="AE484" s="8"/>
    </row>
    <row r="485" spans="1:31" ht="15.75" customHeight="1">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c r="AD485" s="8"/>
      <c r="AE485" s="8"/>
    </row>
    <row r="486" spans="1:31" ht="15.75" customHeight="1">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row>
    <row r="487" spans="1:31" ht="15.75" customHeight="1">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c r="AD487" s="8"/>
      <c r="AE487" s="8"/>
    </row>
    <row r="488" spans="1:31" ht="15.75" customHeight="1">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c r="AD488" s="8"/>
      <c r="AE488" s="8"/>
    </row>
    <row r="489" spans="1:31" ht="15.75" customHeight="1">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c r="AD489" s="8"/>
      <c r="AE489" s="8"/>
    </row>
    <row r="490" spans="1:31" ht="15.75" customHeight="1">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row>
    <row r="491" spans="1:31" ht="15.75" customHeight="1">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c r="AD491" s="8"/>
      <c r="AE491" s="8"/>
    </row>
    <row r="492" spans="1:31" ht="15.75" customHeight="1">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c r="AD492" s="8"/>
      <c r="AE492" s="8"/>
    </row>
    <row r="493" spans="1:31" ht="15.75" customHeight="1">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c r="AD493" s="8"/>
      <c r="AE493" s="8"/>
    </row>
    <row r="494" spans="1:31" ht="15.75" customHeight="1">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c r="AD494" s="8"/>
      <c r="AE494" s="8"/>
    </row>
    <row r="495" spans="1:31" ht="15.75" customHeight="1">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c r="AD495" s="8"/>
      <c r="AE495" s="8"/>
    </row>
    <row r="496" spans="1:31" ht="15.75" customHeight="1">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c r="AD496" s="8"/>
      <c r="AE496" s="8"/>
    </row>
    <row r="497" spans="1:31" ht="15.75" customHeight="1">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row>
    <row r="498" spans="1:31" ht="15.75" customHeight="1">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c r="AD498" s="8"/>
      <c r="AE498" s="8"/>
    </row>
    <row r="499" spans="1:31" ht="15.75" customHeight="1">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c r="AD499" s="8"/>
      <c r="AE499" s="8"/>
    </row>
    <row r="500" spans="1:31" ht="15.75" customHeight="1">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c r="AD500" s="8"/>
      <c r="AE500" s="8"/>
    </row>
    <row r="501" spans="1:31" ht="15.75" customHeight="1">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row>
    <row r="502" spans="1:31" ht="15.75" customHeight="1">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c r="AD502" s="8"/>
      <c r="AE502" s="8"/>
    </row>
    <row r="503" spans="1:31" ht="15.75" customHeight="1">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c r="AD503" s="8"/>
      <c r="AE503" s="8"/>
    </row>
    <row r="504" spans="1:31" ht="15.75" customHeight="1">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c r="AD504" s="8"/>
      <c r="AE504" s="8"/>
    </row>
    <row r="505" spans="1:31" ht="15.75" customHeight="1">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c r="AD505" s="8"/>
      <c r="AE505" s="8"/>
    </row>
    <row r="506" spans="1:31" ht="15.75" customHeight="1">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c r="AD506" s="8"/>
      <c r="AE506" s="8"/>
    </row>
    <row r="507" spans="1:31" ht="15.75" customHeight="1">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row>
    <row r="508" spans="1:31" ht="15.75" customHeight="1">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c r="AD508" s="8"/>
      <c r="AE508" s="8"/>
    </row>
    <row r="509" spans="1:31" ht="15.75" customHeight="1">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c r="AD509" s="8"/>
      <c r="AE509" s="8"/>
    </row>
    <row r="510" spans="1:31" ht="15.75" customHeight="1">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c r="AD510" s="8"/>
      <c r="AE510" s="8"/>
    </row>
    <row r="511" spans="1:31" ht="15.75" customHeight="1">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c r="AD511" s="8"/>
      <c r="AE511" s="8"/>
    </row>
    <row r="512" spans="1:31" ht="15.75" customHeight="1">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row>
    <row r="513" spans="1:31" ht="15.75" customHeight="1">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c r="AD513" s="8"/>
      <c r="AE513" s="8"/>
    </row>
    <row r="514" spans="1:31" ht="15.75" customHeight="1">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c r="AD514" s="8"/>
      <c r="AE514" s="8"/>
    </row>
    <row r="515" spans="1:31" ht="15.75" customHeight="1">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c r="AD515" s="8"/>
      <c r="AE515" s="8"/>
    </row>
    <row r="516" spans="1:31" ht="15.75" customHeight="1">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c r="AD516" s="8"/>
      <c r="AE516" s="8"/>
    </row>
    <row r="517" spans="1:31" ht="15.75" customHeight="1">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c r="AD517" s="8"/>
      <c r="AE517" s="8"/>
    </row>
    <row r="518" spans="1:31" ht="15.75" customHeight="1">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c r="AD518" s="8"/>
      <c r="AE518" s="8"/>
    </row>
    <row r="519" spans="1:31" ht="15.75" customHeight="1">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c r="AD519" s="8"/>
      <c r="AE519" s="8"/>
    </row>
    <row r="520" spans="1:31" ht="15.75" customHeight="1">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c r="AD520" s="8"/>
      <c r="AE520" s="8"/>
    </row>
    <row r="521" spans="1:31" ht="15.75" customHeight="1">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c r="AD521" s="8"/>
      <c r="AE521" s="8"/>
    </row>
    <row r="522" spans="1:31" ht="15.75" customHeight="1">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c r="AD522" s="8"/>
      <c r="AE522" s="8"/>
    </row>
    <row r="523" spans="1:31" ht="15.75" customHeight="1">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row>
    <row r="524" spans="1:31" ht="15.75" customHeight="1">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c r="AD524" s="8"/>
      <c r="AE524" s="8"/>
    </row>
    <row r="525" spans="1:31" ht="15.75" customHeight="1">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c r="AD525" s="8"/>
      <c r="AE525" s="8"/>
    </row>
    <row r="526" spans="1:31" ht="15.75" customHeight="1">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row>
    <row r="527" spans="1:31" ht="15.75" customHeight="1">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c r="AD527" s="8"/>
      <c r="AE527" s="8"/>
    </row>
    <row r="528" spans="1:31" ht="15.75" customHeight="1">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c r="AD528" s="8"/>
      <c r="AE528" s="8"/>
    </row>
    <row r="529" spans="1:31" ht="15.75" customHeight="1">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c r="AD529" s="8"/>
      <c r="AE529" s="8"/>
    </row>
    <row r="530" spans="1:31" ht="15.75" customHeight="1">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c r="AD530" s="8"/>
      <c r="AE530" s="8"/>
    </row>
    <row r="531" spans="1:31" ht="15.75" customHeight="1">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c r="AD531" s="8"/>
      <c r="AE531" s="8"/>
    </row>
    <row r="532" spans="1:31" ht="15.75" customHeight="1">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c r="AE532" s="8"/>
    </row>
    <row r="533" spans="1:31" ht="15.75" customHeight="1">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c r="AD533" s="8"/>
      <c r="AE533" s="8"/>
    </row>
    <row r="534" spans="1:31" ht="15.75" customHeight="1">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row>
    <row r="535" spans="1:31" ht="15.75" customHeight="1">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c r="AD535" s="8"/>
      <c r="AE535" s="8"/>
    </row>
    <row r="536" spans="1:31" ht="15.75" customHeight="1">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row>
    <row r="537" spans="1:31" ht="15.75" customHeight="1">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row>
    <row r="538" spans="1:31" ht="15.75" customHeight="1">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row>
    <row r="539" spans="1:31" ht="15.75" customHeight="1">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row>
    <row r="540" spans="1:31" ht="15.75" customHeight="1">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row>
    <row r="541" spans="1:31" ht="15.75" customHeight="1">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row>
    <row r="542" spans="1:31" ht="15.75" customHeight="1">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row>
    <row r="543" spans="1:31" ht="15.75" customHeight="1">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row>
    <row r="544" spans="1:31" ht="15.75" customHeight="1">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row>
    <row r="545" spans="1:31" ht="15.75" customHeight="1">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row>
    <row r="546" spans="1:31" ht="15.75" customHeight="1">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row>
    <row r="547" spans="1:31" ht="15.75" customHeight="1">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row>
    <row r="548" spans="1:31" ht="15.75" customHeight="1">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row>
    <row r="549" spans="1:31" ht="15.75" customHeight="1">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c r="AD549" s="8"/>
      <c r="AE549" s="8"/>
    </row>
    <row r="550" spans="1:31" ht="15.75" customHeight="1">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c r="AE550" s="8"/>
    </row>
    <row r="551" spans="1:31" ht="15.75" customHeight="1">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row>
    <row r="552" spans="1:31" ht="15.75" customHeight="1">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c r="AD552" s="8"/>
      <c r="AE552" s="8"/>
    </row>
    <row r="553" spans="1:31" ht="15.75" customHeight="1">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c r="AD553" s="8"/>
      <c r="AE553" s="8"/>
    </row>
    <row r="554" spans="1:31" ht="15.75" customHeight="1">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row>
    <row r="555" spans="1:31" ht="15.75" customHeight="1">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row>
    <row r="556" spans="1:31" ht="15.75" customHeight="1">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row>
    <row r="557" spans="1:31" ht="15.75" customHeight="1">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c r="AD557" s="8"/>
      <c r="AE557" s="8"/>
    </row>
    <row r="558" spans="1:31" ht="15.75" customHeight="1">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c r="AD558" s="8"/>
      <c r="AE558" s="8"/>
    </row>
    <row r="559" spans="1:31" ht="15.75" customHeight="1">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c r="AD559" s="8"/>
      <c r="AE559" s="8"/>
    </row>
    <row r="560" spans="1:31" ht="15.75" customHeight="1">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c r="AD560" s="8"/>
      <c r="AE560" s="8"/>
    </row>
    <row r="561" spans="1:31" ht="15.75" customHeight="1">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c r="AD561" s="8"/>
      <c r="AE561" s="8"/>
    </row>
    <row r="562" spans="1:31" ht="15.75" customHeight="1">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c r="AD562" s="8"/>
      <c r="AE562" s="8"/>
    </row>
    <row r="563" spans="1:31" ht="15.75" customHeight="1">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c r="AD563" s="8"/>
      <c r="AE563" s="8"/>
    </row>
    <row r="564" spans="1:31" ht="15.75" customHeight="1">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c r="AD564" s="8"/>
      <c r="AE564" s="8"/>
    </row>
    <row r="565" spans="1:31" ht="15.75" customHeight="1">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c r="AD565" s="8"/>
      <c r="AE565" s="8"/>
    </row>
    <row r="566" spans="1:31" ht="15.75" customHeight="1">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c r="AD566" s="8"/>
      <c r="AE566" s="8"/>
    </row>
    <row r="567" spans="1:31" ht="15.75" customHeight="1">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row>
    <row r="568" spans="1:31" ht="15.75" customHeight="1">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c r="AD568" s="8"/>
      <c r="AE568" s="8"/>
    </row>
    <row r="569" spans="1:31" ht="15.75" customHeight="1">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c r="AD569" s="8"/>
      <c r="AE569" s="8"/>
    </row>
    <row r="570" spans="1:31" ht="15.75" customHeight="1">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c r="AD570" s="8"/>
      <c r="AE570" s="8"/>
    </row>
    <row r="571" spans="1:31" ht="15.75" customHeight="1">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c r="AD571" s="8"/>
      <c r="AE571" s="8"/>
    </row>
    <row r="572" spans="1:31" ht="15.75" customHeight="1">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c r="AD572" s="8"/>
      <c r="AE572" s="8"/>
    </row>
    <row r="573" spans="1:31" ht="15.75" customHeight="1">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c r="AD573" s="8"/>
      <c r="AE573" s="8"/>
    </row>
    <row r="574" spans="1:31" ht="15.75" customHeight="1">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c r="AD574" s="8"/>
      <c r="AE574" s="8"/>
    </row>
    <row r="575" spans="1:31" ht="15.75" customHeight="1">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c r="AD575" s="8"/>
      <c r="AE575" s="8"/>
    </row>
    <row r="576" spans="1:31" ht="15.75" customHeight="1">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c r="AD576" s="8"/>
      <c r="AE576" s="8"/>
    </row>
    <row r="577" spans="1:31" ht="15.75" customHeight="1">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c r="AD577" s="8"/>
      <c r="AE577" s="8"/>
    </row>
    <row r="578" spans="1:31" ht="15.75" customHeight="1">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row>
    <row r="579" spans="1:31" ht="15.75" customHeight="1">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c r="AD579" s="8"/>
      <c r="AE579" s="8"/>
    </row>
    <row r="580" spans="1:31" ht="15.75" customHeight="1">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c r="AD580" s="8"/>
      <c r="AE580" s="8"/>
    </row>
    <row r="581" spans="1:31" ht="15.75" customHeight="1">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c r="AD581" s="8"/>
      <c r="AE581" s="8"/>
    </row>
    <row r="582" spans="1:31" ht="15.75" customHeight="1">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c r="AD582" s="8"/>
      <c r="AE582" s="8"/>
    </row>
    <row r="583" spans="1:31" ht="15.75" customHeight="1">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c r="AD583" s="8"/>
      <c r="AE583" s="8"/>
    </row>
    <row r="584" spans="1:31" ht="15.75" customHeight="1">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c r="AD584" s="8"/>
      <c r="AE584" s="8"/>
    </row>
    <row r="585" spans="1:31" ht="15.75" customHeight="1">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c r="AD585" s="8"/>
      <c r="AE585" s="8"/>
    </row>
    <row r="586" spans="1:31" ht="15.75" customHeight="1">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c r="AD586" s="8"/>
      <c r="AE586" s="8"/>
    </row>
    <row r="587" spans="1:31" ht="15.75" customHeight="1">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c r="AD587" s="8"/>
      <c r="AE587" s="8"/>
    </row>
    <row r="588" spans="1:31" ht="15.75" customHeight="1">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c r="AD588" s="8"/>
      <c r="AE588" s="8"/>
    </row>
    <row r="589" spans="1:31" ht="15.75" customHeight="1">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row>
    <row r="590" spans="1:31" ht="15.75" customHeight="1">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c r="AD590" s="8"/>
      <c r="AE590" s="8"/>
    </row>
    <row r="591" spans="1:31" ht="15.75" customHeight="1">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c r="AD591" s="8"/>
      <c r="AE591" s="8"/>
    </row>
    <row r="592" spans="1:31" ht="15.75" customHeight="1">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c r="AD592" s="8"/>
      <c r="AE592" s="8"/>
    </row>
    <row r="593" spans="1:31" ht="15.75" customHeight="1">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c r="AD593" s="8"/>
      <c r="AE593" s="8"/>
    </row>
    <row r="594" spans="1:31" ht="15.75" customHeight="1">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c r="AD594" s="8"/>
      <c r="AE594" s="8"/>
    </row>
    <row r="595" spans="1:31" ht="15.75" customHeight="1">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c r="AD595" s="8"/>
      <c r="AE595" s="8"/>
    </row>
    <row r="596" spans="1:31" ht="15.75" customHeight="1">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c r="AD596" s="8"/>
      <c r="AE596" s="8"/>
    </row>
    <row r="597" spans="1:31" ht="15.75" customHeight="1">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c r="AD597" s="8"/>
      <c r="AE597" s="8"/>
    </row>
    <row r="598" spans="1:31" ht="15.75" customHeight="1">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c r="AD598" s="8"/>
      <c r="AE598" s="8"/>
    </row>
    <row r="599" spans="1:31" ht="15.75" customHeight="1">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c r="AD599" s="8"/>
      <c r="AE599" s="8"/>
    </row>
    <row r="600" spans="1:31" ht="15.75" customHeight="1">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c r="AD600" s="8"/>
      <c r="AE600" s="8"/>
    </row>
    <row r="601" spans="1:31" ht="15.75" customHeight="1">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c r="AD601" s="8"/>
      <c r="AE601" s="8"/>
    </row>
    <row r="602" spans="1:31" ht="15.75" customHeight="1">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c r="AD602" s="8"/>
      <c r="AE602" s="8"/>
    </row>
    <row r="603" spans="1:31" ht="15.75" customHeight="1">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c r="AD603" s="8"/>
      <c r="AE603" s="8"/>
    </row>
    <row r="604" spans="1:31" ht="15.75" customHeight="1">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c r="AD604" s="8"/>
      <c r="AE604" s="8"/>
    </row>
    <row r="605" spans="1:31" ht="15.75" customHeight="1">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c r="AD605" s="8"/>
      <c r="AE605" s="8"/>
    </row>
    <row r="606" spans="1:31" ht="15.75" customHeight="1">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c r="AD606" s="8"/>
      <c r="AE606" s="8"/>
    </row>
    <row r="607" spans="1:31" ht="15.75" customHeight="1">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c r="AD607" s="8"/>
      <c r="AE607" s="8"/>
    </row>
    <row r="608" spans="1:31" ht="15.75" customHeight="1">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c r="AD608" s="8"/>
      <c r="AE608" s="8"/>
    </row>
    <row r="609" spans="1:31" ht="15.75" customHeight="1">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c r="AD609" s="8"/>
      <c r="AE609" s="8"/>
    </row>
    <row r="610" spans="1:31" ht="15.75" customHeight="1">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c r="AD610" s="8"/>
      <c r="AE610" s="8"/>
    </row>
    <row r="611" spans="1:31" ht="15.75" customHeight="1">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c r="AD611" s="8"/>
      <c r="AE611" s="8"/>
    </row>
    <row r="612" spans="1:31" ht="15.75" customHeight="1">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c r="AD612" s="8"/>
      <c r="AE612" s="8"/>
    </row>
    <row r="613" spans="1:31" ht="15.75" customHeight="1">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c r="AD613" s="8"/>
      <c r="AE613" s="8"/>
    </row>
    <row r="614" spans="1:31" ht="15.75" customHeight="1">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c r="AD614" s="8"/>
      <c r="AE614" s="8"/>
    </row>
    <row r="615" spans="1:31" ht="15.75" customHeight="1">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c r="AD615" s="8"/>
      <c r="AE615" s="8"/>
    </row>
    <row r="616" spans="1:31" ht="15.75" customHeight="1">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c r="AD616" s="8"/>
      <c r="AE616" s="8"/>
    </row>
    <row r="617" spans="1:31" ht="15.75" customHeight="1">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c r="AD617" s="8"/>
      <c r="AE617" s="8"/>
    </row>
    <row r="618" spans="1:31" ht="15.75" customHeight="1">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c r="AD618" s="8"/>
      <c r="AE618" s="8"/>
    </row>
    <row r="619" spans="1:31" ht="15.75" customHeight="1">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c r="AD619" s="8"/>
      <c r="AE619" s="8"/>
    </row>
    <row r="620" spans="1:31" ht="15.75" customHeight="1">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c r="AD620" s="8"/>
      <c r="AE620" s="8"/>
    </row>
    <row r="621" spans="1:31" ht="15.75" customHeight="1">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c r="AD621" s="8"/>
      <c r="AE621" s="8"/>
    </row>
    <row r="622" spans="1:31" ht="15.75" customHeight="1">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c r="AD622" s="8"/>
      <c r="AE622" s="8"/>
    </row>
    <row r="623" spans="1:31" ht="15.75" customHeight="1">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c r="AD623" s="8"/>
      <c r="AE623" s="8"/>
    </row>
    <row r="624" spans="1:31" ht="15.75" customHeight="1">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c r="AD624" s="8"/>
      <c r="AE624" s="8"/>
    </row>
    <row r="625" spans="1:31" ht="15.75" customHeight="1">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c r="AD625" s="8"/>
      <c r="AE625" s="8"/>
    </row>
    <row r="626" spans="1:31" ht="15.75" customHeight="1">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c r="AD626" s="8"/>
      <c r="AE626" s="8"/>
    </row>
    <row r="627" spans="1:31" ht="15.75" customHeight="1">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c r="AD627" s="8"/>
      <c r="AE627" s="8"/>
    </row>
    <row r="628" spans="1:31" ht="15.75" customHeight="1">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c r="AD628" s="8"/>
      <c r="AE628" s="8"/>
    </row>
    <row r="629" spans="1:31" ht="15.75" customHeight="1">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c r="AD629" s="8"/>
      <c r="AE629" s="8"/>
    </row>
    <row r="630" spans="1:31" ht="15.75" customHeight="1">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c r="AD630" s="8"/>
      <c r="AE630" s="8"/>
    </row>
    <row r="631" spans="1:31" ht="15.75" customHeight="1">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c r="AD631" s="8"/>
      <c r="AE631" s="8"/>
    </row>
    <row r="632" spans="1:31" ht="15.75" customHeight="1">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c r="AD632" s="8"/>
      <c r="AE632" s="8"/>
    </row>
    <row r="633" spans="1:31" ht="15.75" customHeight="1">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c r="AD633" s="8"/>
      <c r="AE633" s="8"/>
    </row>
    <row r="634" spans="1:31" ht="15.75" customHeight="1">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c r="AD634" s="8"/>
      <c r="AE634" s="8"/>
    </row>
    <row r="635" spans="1:31" ht="15.75" customHeight="1">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c r="AD635" s="8"/>
      <c r="AE635" s="8"/>
    </row>
    <row r="636" spans="1:31" ht="15.75" customHeight="1">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c r="AD636" s="8"/>
      <c r="AE636" s="8"/>
    </row>
    <row r="637" spans="1:31" ht="15.75" customHeight="1">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c r="AD637" s="8"/>
      <c r="AE637" s="8"/>
    </row>
    <row r="638" spans="1:31" ht="15.75" customHeight="1">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c r="AD638" s="8"/>
      <c r="AE638" s="8"/>
    </row>
    <row r="639" spans="1:31" ht="15.75" customHeight="1">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c r="AD639" s="8"/>
      <c r="AE639" s="8"/>
    </row>
    <row r="640" spans="1:31" ht="15.75" customHeight="1">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c r="AD640" s="8"/>
      <c r="AE640" s="8"/>
    </row>
    <row r="641" spans="1:31" ht="15.75" customHeight="1">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c r="AD641" s="8"/>
      <c r="AE641" s="8"/>
    </row>
    <row r="642" spans="1:31" ht="15.75" customHeight="1">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c r="AD642" s="8"/>
      <c r="AE642" s="8"/>
    </row>
    <row r="643" spans="1:31" ht="15.75" customHeight="1">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c r="AD643" s="8"/>
      <c r="AE643" s="8"/>
    </row>
    <row r="644" spans="1:31" ht="15.75" customHeight="1">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c r="AD644" s="8"/>
      <c r="AE644" s="8"/>
    </row>
    <row r="645" spans="1:31" ht="15.75" customHeight="1">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c r="AD645" s="8"/>
      <c r="AE645" s="8"/>
    </row>
    <row r="646" spans="1:31" ht="15.75" customHeight="1">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c r="AD646" s="8"/>
      <c r="AE646" s="8"/>
    </row>
    <row r="647" spans="1:31" ht="15.75" customHeight="1">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c r="AD647" s="8"/>
      <c r="AE647" s="8"/>
    </row>
    <row r="648" spans="1:31" ht="15.75" customHeight="1">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c r="AD648" s="8"/>
      <c r="AE648" s="8"/>
    </row>
    <row r="649" spans="1:31" ht="15.75" customHeight="1">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c r="AD649" s="8"/>
      <c r="AE649" s="8"/>
    </row>
    <row r="650" spans="1:31" ht="15.75" customHeight="1">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c r="AD650" s="8"/>
      <c r="AE650" s="8"/>
    </row>
    <row r="651" spans="1:31" ht="15.75" customHeight="1">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c r="AD651" s="8"/>
      <c r="AE651" s="8"/>
    </row>
    <row r="652" spans="1:31" ht="15.75" customHeight="1">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c r="AD652" s="8"/>
      <c r="AE652" s="8"/>
    </row>
    <row r="653" spans="1:31" ht="15.75" customHeight="1">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c r="AD653" s="8"/>
      <c r="AE653" s="8"/>
    </row>
    <row r="654" spans="1:31" ht="15.75" customHeight="1">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c r="AD654" s="8"/>
      <c r="AE654" s="8"/>
    </row>
    <row r="655" spans="1:31" ht="15.75" customHeight="1">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c r="AD655" s="8"/>
      <c r="AE655" s="8"/>
    </row>
    <row r="656" spans="1:31" ht="15.75" customHeight="1">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c r="AD656" s="8"/>
      <c r="AE656" s="8"/>
    </row>
    <row r="657" spans="1:31" ht="15.75" customHeight="1">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c r="AD657" s="8"/>
      <c r="AE657" s="8"/>
    </row>
    <row r="658" spans="1:31" ht="15.75" customHeight="1">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c r="AD658" s="8"/>
      <c r="AE658" s="8"/>
    </row>
    <row r="659" spans="1:31" ht="15.75" customHeight="1">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c r="AD659" s="8"/>
      <c r="AE659" s="8"/>
    </row>
    <row r="660" spans="1:31" ht="15.75" customHeight="1">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c r="AD660" s="8"/>
      <c r="AE660" s="8"/>
    </row>
    <row r="661" spans="1:31" ht="15.75" customHeight="1">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c r="AD661" s="8"/>
      <c r="AE661" s="8"/>
    </row>
    <row r="662" spans="1:31" ht="15.75" customHeight="1">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c r="AD662" s="8"/>
      <c r="AE662" s="8"/>
    </row>
    <row r="663" spans="1:31" ht="15.75" customHeight="1">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c r="AD663" s="8"/>
      <c r="AE663" s="8"/>
    </row>
    <row r="664" spans="1:31" ht="15.75" customHeight="1">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c r="AD664" s="8"/>
      <c r="AE664" s="8"/>
    </row>
    <row r="665" spans="1:31" ht="15.75" customHeight="1">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c r="AD665" s="8"/>
      <c r="AE665" s="8"/>
    </row>
    <row r="666" spans="1:31" ht="15.75" customHeight="1">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c r="AD666" s="8"/>
      <c r="AE666" s="8"/>
    </row>
    <row r="667" spans="1:31" ht="15.75" customHeight="1">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c r="AD667" s="8"/>
      <c r="AE667" s="8"/>
    </row>
    <row r="668" spans="1:31" ht="15.75" customHeight="1">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c r="AD668" s="8"/>
      <c r="AE668" s="8"/>
    </row>
    <row r="669" spans="1:31" ht="15.75" customHeight="1">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c r="AD669" s="8"/>
      <c r="AE669" s="8"/>
    </row>
    <row r="670" spans="1:31" ht="15.75" customHeight="1">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c r="AD670" s="8"/>
      <c r="AE670" s="8"/>
    </row>
    <row r="671" spans="1:31" ht="15.75" customHeight="1">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c r="AD671" s="8"/>
      <c r="AE671" s="8"/>
    </row>
    <row r="672" spans="1:31" ht="15.75" customHeight="1">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c r="AD672" s="8"/>
      <c r="AE672" s="8"/>
    </row>
    <row r="673" spans="1:31" ht="15.75" customHeight="1">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c r="AD673" s="8"/>
      <c r="AE673" s="8"/>
    </row>
    <row r="674" spans="1:31" ht="15.75" customHeight="1">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c r="AD674" s="8"/>
      <c r="AE674" s="8"/>
    </row>
    <row r="675" spans="1:31" ht="15.75" customHeight="1">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c r="AD675" s="8"/>
      <c r="AE675" s="8"/>
    </row>
    <row r="676" spans="1:31" ht="15.75" customHeight="1">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c r="AD676" s="8"/>
      <c r="AE676" s="8"/>
    </row>
    <row r="677" spans="1:31" ht="15.75" customHeight="1">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c r="AD677" s="8"/>
      <c r="AE677" s="8"/>
    </row>
    <row r="678" spans="1:31" ht="15.75" customHeight="1">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c r="AD678" s="8"/>
      <c r="AE678" s="8"/>
    </row>
    <row r="679" spans="1:31" ht="15.75" customHeight="1">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c r="AD679" s="8"/>
      <c r="AE679" s="8"/>
    </row>
    <row r="680" spans="1:31" ht="15.75" customHeight="1">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c r="AD680" s="8"/>
      <c r="AE680" s="8"/>
    </row>
    <row r="681" spans="1:31" ht="15.75" customHeight="1">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c r="AD681" s="8"/>
      <c r="AE681" s="8"/>
    </row>
    <row r="682" spans="1:31" ht="15.75" customHeight="1">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c r="AD682" s="8"/>
      <c r="AE682" s="8"/>
    </row>
    <row r="683" spans="1:31" ht="15.75" customHeight="1">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c r="AD683" s="8"/>
      <c r="AE683" s="8"/>
    </row>
    <row r="684" spans="1:31" ht="15.75" customHeight="1">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c r="AD684" s="8"/>
      <c r="AE684" s="8"/>
    </row>
    <row r="685" spans="1:31" ht="15.75" customHeight="1">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c r="AD685" s="8"/>
      <c r="AE685" s="8"/>
    </row>
    <row r="686" spans="1:31" ht="15.75" customHeight="1">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row>
    <row r="687" spans="1:31" ht="15.75" customHeight="1">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c r="AD687" s="8"/>
      <c r="AE687" s="8"/>
    </row>
    <row r="688" spans="1:31" ht="15.75" customHeight="1">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c r="AD688" s="8"/>
      <c r="AE688" s="8"/>
    </row>
    <row r="689" spans="1:31" ht="15.75" customHeight="1">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c r="AD689" s="8"/>
      <c r="AE689" s="8"/>
    </row>
    <row r="690" spans="1:31" ht="15.75" customHeight="1">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c r="AD690" s="8"/>
      <c r="AE690" s="8"/>
    </row>
    <row r="691" spans="1:31" ht="15.75" customHeight="1">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c r="AD691" s="8"/>
      <c r="AE691" s="8"/>
    </row>
    <row r="692" spans="1:31" ht="15.75" customHeight="1">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c r="AD692" s="8"/>
      <c r="AE692" s="8"/>
    </row>
    <row r="693" spans="1:31" ht="15.75" customHeight="1">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c r="AD693" s="8"/>
      <c r="AE693" s="8"/>
    </row>
    <row r="694" spans="1:31" ht="15.75" customHeight="1">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c r="AD694" s="8"/>
      <c r="AE694" s="8"/>
    </row>
    <row r="695" spans="1:31" ht="15.75" customHeight="1">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c r="AD695" s="8"/>
      <c r="AE695" s="8"/>
    </row>
    <row r="696" spans="1:31" ht="15.75" customHeight="1">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c r="AD696" s="8"/>
      <c r="AE696" s="8"/>
    </row>
    <row r="697" spans="1:31" ht="15.75" customHeight="1">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c r="AD697" s="8"/>
      <c r="AE697" s="8"/>
    </row>
    <row r="698" spans="1:31" ht="15.75" customHeight="1">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c r="AD698" s="8"/>
      <c r="AE698" s="8"/>
    </row>
    <row r="699" spans="1:31" ht="15.75" customHeight="1">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c r="AD699" s="8"/>
      <c r="AE699" s="8"/>
    </row>
    <row r="700" spans="1:31" ht="15.75" customHeight="1">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c r="AD700" s="8"/>
      <c r="AE700" s="8"/>
    </row>
    <row r="701" spans="1:31" ht="15.75" customHeight="1">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c r="AD701" s="8"/>
      <c r="AE701" s="8"/>
    </row>
    <row r="702" spans="1:31" ht="15.75" customHeight="1">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c r="AD702" s="8"/>
      <c r="AE702" s="8"/>
    </row>
    <row r="703" spans="1:31" ht="15.75" customHeight="1">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c r="AD703" s="8"/>
      <c r="AE703" s="8"/>
    </row>
    <row r="704" spans="1:31" ht="15.75" customHeight="1">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c r="AD704" s="8"/>
      <c r="AE704" s="8"/>
    </row>
    <row r="705" spans="1:31" ht="15.75" customHeight="1">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c r="AD705" s="8"/>
      <c r="AE705" s="8"/>
    </row>
    <row r="706" spans="1:31" ht="15.75" customHeight="1">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c r="AD706" s="8"/>
      <c r="AE706" s="8"/>
    </row>
    <row r="707" spans="1:31" ht="15.75" customHeight="1">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c r="AD707" s="8"/>
      <c r="AE707" s="8"/>
    </row>
    <row r="708" spans="1:31" ht="15.75" customHeight="1">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c r="AD708" s="8"/>
      <c r="AE708" s="8"/>
    </row>
    <row r="709" spans="1:31" ht="15.75" customHeight="1">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c r="AD709" s="8"/>
      <c r="AE709" s="8"/>
    </row>
    <row r="710" spans="1:31" ht="15.75" customHeight="1">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c r="AD710" s="8"/>
      <c r="AE710" s="8"/>
    </row>
    <row r="711" spans="1:31" ht="15.75" customHeight="1">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c r="AD711" s="8"/>
      <c r="AE711" s="8"/>
    </row>
    <row r="712" spans="1:31" ht="15.75" customHeight="1">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c r="AD712" s="8"/>
      <c r="AE712" s="8"/>
    </row>
    <row r="713" spans="1:31" ht="15.75" customHeight="1">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c r="AD713" s="8"/>
      <c r="AE713" s="8"/>
    </row>
    <row r="714" spans="1:31" ht="15.75" customHeight="1">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c r="AD714" s="8"/>
      <c r="AE714" s="8"/>
    </row>
    <row r="715" spans="1:31" ht="15.75" customHeight="1">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c r="AD715" s="8"/>
      <c r="AE715" s="8"/>
    </row>
    <row r="716" spans="1:31" ht="15.75" customHeight="1">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c r="AD716" s="8"/>
      <c r="AE716" s="8"/>
    </row>
    <row r="717" spans="1:31" ht="15.75" customHeight="1">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c r="AD717" s="8"/>
      <c r="AE717" s="8"/>
    </row>
    <row r="718" spans="1:31" ht="15.75" customHeight="1">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c r="AD718" s="8"/>
      <c r="AE718" s="8"/>
    </row>
    <row r="719" spans="1:31" ht="15.75" customHeight="1">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c r="AD719" s="8"/>
      <c r="AE719" s="8"/>
    </row>
    <row r="720" spans="1:31" ht="15.75" customHeight="1">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c r="AD720" s="8"/>
      <c r="AE720" s="8"/>
    </row>
    <row r="721" spans="1:31" ht="15.75" customHeight="1">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c r="AD721" s="8"/>
      <c r="AE721" s="8"/>
    </row>
    <row r="722" spans="1:31" ht="15.75" customHeight="1">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c r="AD722" s="8"/>
      <c r="AE722" s="8"/>
    </row>
    <row r="723" spans="1:31" ht="15.75" customHeight="1">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c r="AD723" s="8"/>
      <c r="AE723" s="8"/>
    </row>
    <row r="724" spans="1:31" ht="15.75" customHeight="1">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c r="AD724" s="8"/>
      <c r="AE724" s="8"/>
    </row>
    <row r="725" spans="1:31" ht="15.75" customHeight="1">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c r="AD725" s="8"/>
      <c r="AE725" s="8"/>
    </row>
    <row r="726" spans="1:31" ht="15.75" customHeight="1">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c r="AD726" s="8"/>
      <c r="AE726" s="8"/>
    </row>
    <row r="727" spans="1:31" ht="15.75" customHeight="1">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c r="AD727" s="8"/>
      <c r="AE727" s="8"/>
    </row>
    <row r="728" spans="1:31" ht="15.75" customHeight="1">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c r="AD728" s="8"/>
      <c r="AE728" s="8"/>
    </row>
    <row r="729" spans="1:31" ht="15.75" customHeight="1">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c r="AD729" s="8"/>
      <c r="AE729" s="8"/>
    </row>
    <row r="730" spans="1:31" ht="15.75" customHeight="1">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c r="AD730" s="8"/>
      <c r="AE730" s="8"/>
    </row>
    <row r="731" spans="1:31" ht="15.75" customHeight="1">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c r="AD731" s="8"/>
      <c r="AE731" s="8"/>
    </row>
    <row r="732" spans="1:31" ht="15.75" customHeight="1">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c r="AD732" s="8"/>
      <c r="AE732" s="8"/>
    </row>
    <row r="733" spans="1:31" ht="15.75" customHeight="1">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c r="AD733" s="8"/>
      <c r="AE733" s="8"/>
    </row>
    <row r="734" spans="1:31" ht="15.75" customHeight="1">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c r="AD734" s="8"/>
      <c r="AE734" s="8"/>
    </row>
    <row r="735" spans="1:31" ht="15.75" customHeight="1">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c r="AD735" s="8"/>
      <c r="AE735" s="8"/>
    </row>
    <row r="736" spans="1:31" ht="15.75" customHeight="1">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c r="AD736" s="8"/>
      <c r="AE736" s="8"/>
    </row>
    <row r="737" spans="1:31" ht="15.75" customHeight="1">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c r="AD737" s="8"/>
      <c r="AE737" s="8"/>
    </row>
    <row r="738" spans="1:31" ht="15.75" customHeight="1">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c r="AD738" s="8"/>
      <c r="AE738" s="8"/>
    </row>
    <row r="739" spans="1:31" ht="15.75" customHeight="1">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c r="AD739" s="8"/>
      <c r="AE739" s="8"/>
    </row>
    <row r="740" spans="1:31" ht="15.75" customHeight="1">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c r="AD740" s="8"/>
      <c r="AE740" s="8"/>
    </row>
    <row r="741" spans="1:31" ht="15.75" customHeight="1">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c r="AD741" s="8"/>
      <c r="AE741" s="8"/>
    </row>
    <row r="742" spans="1:31" ht="15.75" customHeight="1">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c r="AD742" s="8"/>
      <c r="AE742" s="8"/>
    </row>
    <row r="743" spans="1:31" ht="15.75" customHeight="1">
      <c r="A743" s="8"/>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c r="AD743" s="8"/>
      <c r="AE743" s="8"/>
    </row>
    <row r="744" spans="1:31" ht="15.75" customHeight="1">
      <c r="A744" s="8"/>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c r="AD744" s="8"/>
      <c r="AE744" s="8"/>
    </row>
    <row r="745" spans="1:31" ht="15.75" customHeight="1">
      <c r="A745" s="8"/>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c r="AD745" s="8"/>
      <c r="AE745" s="8"/>
    </row>
    <row r="746" spans="1:31" ht="15.75" customHeight="1">
      <c r="A746" s="8"/>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c r="AD746" s="8"/>
      <c r="AE746" s="8"/>
    </row>
    <row r="747" spans="1:31" ht="15.75" customHeight="1">
      <c r="A747" s="8"/>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c r="AD747" s="8"/>
      <c r="AE747" s="8"/>
    </row>
    <row r="748" spans="1:31" ht="15.75" customHeight="1">
      <c r="A748" s="8"/>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c r="AD748" s="8"/>
      <c r="AE748" s="8"/>
    </row>
    <row r="749" spans="1:31" ht="15.75" customHeight="1">
      <c r="A749" s="8"/>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c r="AD749" s="8"/>
      <c r="AE749" s="8"/>
    </row>
    <row r="750" spans="1:31" ht="15.75" customHeight="1">
      <c r="A750" s="8"/>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c r="AD750" s="8"/>
      <c r="AE750" s="8"/>
    </row>
    <row r="751" spans="1:31" ht="15.75" customHeight="1">
      <c r="A751" s="8"/>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c r="AD751" s="8"/>
      <c r="AE751" s="8"/>
    </row>
    <row r="752" spans="1:31" ht="15.75" customHeight="1">
      <c r="A752" s="8"/>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c r="AD752" s="8"/>
      <c r="AE752" s="8"/>
    </row>
    <row r="753" spans="1:31" ht="15.75" customHeight="1">
      <c r="A753" s="8"/>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c r="AD753" s="8"/>
      <c r="AE753" s="8"/>
    </row>
    <row r="754" spans="1:31" ht="15.75" customHeight="1">
      <c r="A754" s="8"/>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c r="AD754" s="8"/>
      <c r="AE754" s="8"/>
    </row>
    <row r="755" spans="1:31" ht="15.75" customHeight="1">
      <c r="A755" s="8"/>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c r="AD755" s="8"/>
      <c r="AE755" s="8"/>
    </row>
    <row r="756" spans="1:31" ht="15.75" customHeight="1">
      <c r="A756" s="8"/>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c r="AD756" s="8"/>
      <c r="AE756" s="8"/>
    </row>
    <row r="757" spans="1:31" ht="15.75" customHeight="1">
      <c r="A757" s="8"/>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c r="AD757" s="8"/>
      <c r="AE757" s="8"/>
    </row>
    <row r="758" spans="1:31" ht="15.75" customHeight="1">
      <c r="A758" s="8"/>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c r="AD758" s="8"/>
      <c r="AE758" s="8"/>
    </row>
    <row r="759" spans="1:31" ht="15.75" customHeight="1">
      <c r="A759" s="8"/>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c r="AD759" s="8"/>
      <c r="AE759" s="8"/>
    </row>
    <row r="760" spans="1:31" ht="15.75" customHeight="1">
      <c r="A760" s="8"/>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c r="AD760" s="8"/>
      <c r="AE760" s="8"/>
    </row>
    <row r="761" spans="1:31" ht="15.75" customHeight="1">
      <c r="A761" s="8"/>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c r="AD761" s="8"/>
      <c r="AE761" s="8"/>
    </row>
    <row r="762" spans="1:31" ht="15.75" customHeight="1">
      <c r="A762" s="8"/>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c r="AD762" s="8"/>
      <c r="AE762" s="8"/>
    </row>
    <row r="763" spans="1:31" ht="15.75" customHeight="1">
      <c r="A763" s="8"/>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c r="AD763" s="8"/>
      <c r="AE763" s="8"/>
    </row>
    <row r="764" spans="1:31" ht="15.75" customHeight="1">
      <c r="A764" s="8"/>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c r="AD764" s="8"/>
      <c r="AE764" s="8"/>
    </row>
    <row r="765" spans="1:31" ht="15.75" customHeight="1">
      <c r="A765" s="8"/>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c r="AD765" s="8"/>
      <c r="AE765" s="8"/>
    </row>
    <row r="766" spans="1:31" ht="15.75" customHeight="1">
      <c r="A766" s="8"/>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c r="AD766" s="8"/>
      <c r="AE766" s="8"/>
    </row>
    <row r="767" spans="1:31" ht="15.75" customHeight="1">
      <c r="A767" s="8"/>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c r="AD767" s="8"/>
      <c r="AE767" s="8"/>
    </row>
    <row r="768" spans="1:31" ht="15.75" customHeight="1">
      <c r="A768" s="8"/>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c r="AD768" s="8"/>
      <c r="AE768" s="8"/>
    </row>
    <row r="769" spans="1:31" ht="15.75" customHeight="1">
      <c r="A769" s="8"/>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c r="AD769" s="8"/>
      <c r="AE769" s="8"/>
    </row>
    <row r="770" spans="1:31" ht="15.75" customHeight="1">
      <c r="A770" s="8"/>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c r="AD770" s="8"/>
      <c r="AE770" s="8"/>
    </row>
    <row r="771" spans="1:31" ht="15.75" customHeight="1">
      <c r="A771" s="8"/>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c r="AD771" s="8"/>
      <c r="AE771" s="8"/>
    </row>
    <row r="772" spans="1:31" ht="15.75" customHeight="1">
      <c r="A772" s="8"/>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c r="AD772" s="8"/>
      <c r="AE772" s="8"/>
    </row>
    <row r="773" spans="1:31" ht="15.75" customHeight="1">
      <c r="A773" s="8"/>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c r="AD773" s="8"/>
      <c r="AE773" s="8"/>
    </row>
    <row r="774" spans="1:31" ht="15.75" customHeight="1">
      <c r="A774" s="8"/>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c r="AD774" s="8"/>
      <c r="AE774" s="8"/>
    </row>
    <row r="775" spans="1:31" ht="15.75" customHeight="1">
      <c r="A775" s="8"/>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c r="AD775" s="8"/>
      <c r="AE775" s="8"/>
    </row>
    <row r="776" spans="1:31" ht="15.75" customHeight="1">
      <c r="A776" s="8"/>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c r="AD776" s="8"/>
      <c r="AE776" s="8"/>
    </row>
    <row r="777" spans="1:31" ht="15.75" customHeight="1">
      <c r="A777" s="8"/>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c r="AD777" s="8"/>
      <c r="AE777" s="8"/>
    </row>
    <row r="778" spans="1:31" ht="15.75" customHeight="1">
      <c r="A778" s="8"/>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c r="AD778" s="8"/>
      <c r="AE778" s="8"/>
    </row>
    <row r="779" spans="1:31" ht="15.75" customHeight="1">
      <c r="A779" s="8"/>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c r="AD779" s="8"/>
      <c r="AE779" s="8"/>
    </row>
    <row r="780" spans="1:31" ht="15.75" customHeight="1">
      <c r="A780" s="8"/>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c r="AD780" s="8"/>
      <c r="AE780" s="8"/>
    </row>
    <row r="781" spans="1:31" ht="15.75" customHeight="1">
      <c r="A781" s="8"/>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c r="AD781" s="8"/>
      <c r="AE781" s="8"/>
    </row>
    <row r="782" spans="1:31" ht="15.75" customHeight="1">
      <c r="A782" s="8"/>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c r="AD782" s="8"/>
      <c r="AE782" s="8"/>
    </row>
    <row r="783" spans="1:31" ht="15.75" customHeight="1">
      <c r="A783" s="8"/>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c r="AD783" s="8"/>
      <c r="AE783" s="8"/>
    </row>
    <row r="784" spans="1:31" ht="15.75" customHeight="1">
      <c r="A784" s="8"/>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c r="AD784" s="8"/>
      <c r="AE784" s="8"/>
    </row>
    <row r="785" spans="1:31" ht="15.75" customHeight="1">
      <c r="A785" s="8"/>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c r="AD785" s="8"/>
      <c r="AE785" s="8"/>
    </row>
    <row r="786" spans="1:31" ht="15.75" customHeight="1">
      <c r="A786" s="8"/>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c r="AD786" s="8"/>
      <c r="AE786" s="8"/>
    </row>
    <row r="787" spans="1:31" ht="15.75" customHeight="1">
      <c r="A787" s="8"/>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c r="AD787" s="8"/>
      <c r="AE787" s="8"/>
    </row>
    <row r="788" spans="1:31" ht="15.75" customHeight="1">
      <c r="A788" s="8"/>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c r="AD788" s="8"/>
      <c r="AE788" s="8"/>
    </row>
    <row r="789" spans="1:31" ht="15.75" customHeight="1">
      <c r="A789" s="8"/>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c r="AD789" s="8"/>
      <c r="AE789" s="8"/>
    </row>
    <row r="790" spans="1:31" ht="15.75" customHeight="1">
      <c r="A790" s="8"/>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c r="AD790" s="8"/>
      <c r="AE790" s="8"/>
    </row>
    <row r="791" spans="1:31" ht="15.75" customHeight="1">
      <c r="A791" s="8"/>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c r="AD791" s="8"/>
      <c r="AE791" s="8"/>
    </row>
    <row r="792" spans="1:31" ht="15.75" customHeight="1">
      <c r="A792" s="8"/>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c r="AD792" s="8"/>
      <c r="AE792" s="8"/>
    </row>
    <row r="793" spans="1:31" ht="15.75" customHeight="1">
      <c r="A793" s="8"/>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c r="AD793" s="8"/>
      <c r="AE793" s="8"/>
    </row>
    <row r="794" spans="1:31" ht="15.75" customHeight="1">
      <c r="A794" s="8"/>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c r="AD794" s="8"/>
      <c r="AE794" s="8"/>
    </row>
    <row r="795" spans="1:31" ht="15.75" customHeight="1">
      <c r="A795" s="8"/>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c r="AD795" s="8"/>
      <c r="AE795" s="8"/>
    </row>
    <row r="796" spans="1:31" ht="15.75" customHeight="1">
      <c r="A796" s="8"/>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c r="AD796" s="8"/>
      <c r="AE796" s="8"/>
    </row>
    <row r="797" spans="1:31" ht="15.75" customHeight="1">
      <c r="A797" s="8"/>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c r="AD797" s="8"/>
      <c r="AE797" s="8"/>
    </row>
    <row r="798" spans="1:31" ht="15.75" customHeight="1">
      <c r="A798" s="8"/>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c r="AD798" s="8"/>
      <c r="AE798" s="8"/>
    </row>
    <row r="799" spans="1:31" ht="15.75" customHeight="1">
      <c r="A799" s="8"/>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c r="AD799" s="8"/>
      <c r="AE799" s="8"/>
    </row>
    <row r="800" spans="1:31" ht="15.75" customHeight="1">
      <c r="A800" s="8"/>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c r="AD800" s="8"/>
      <c r="AE800" s="8"/>
    </row>
    <row r="801" spans="1:31" ht="15.75" customHeight="1">
      <c r="A801" s="8"/>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c r="AD801" s="8"/>
      <c r="AE801" s="8"/>
    </row>
    <row r="802" spans="1:31" ht="15.75" customHeight="1">
      <c r="A802" s="8"/>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c r="AD802" s="8"/>
      <c r="AE802" s="8"/>
    </row>
    <row r="803" spans="1:31" ht="15.75" customHeight="1">
      <c r="A803" s="8"/>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c r="AD803" s="8"/>
      <c r="AE803" s="8"/>
    </row>
    <row r="804" spans="1:31" ht="15.75" customHeight="1">
      <c r="A804" s="8"/>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c r="AD804" s="8"/>
      <c r="AE804" s="8"/>
    </row>
    <row r="805" spans="1:31" ht="15.75" customHeight="1">
      <c r="A805" s="8"/>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c r="AD805" s="8"/>
      <c r="AE805" s="8"/>
    </row>
    <row r="806" spans="1:31" ht="15.75" customHeight="1">
      <c r="A806" s="8"/>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c r="AD806" s="8"/>
      <c r="AE806" s="8"/>
    </row>
    <row r="807" spans="1:31" ht="15.75" customHeight="1">
      <c r="A807" s="8"/>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c r="AD807" s="8"/>
      <c r="AE807" s="8"/>
    </row>
    <row r="808" spans="1:31" ht="15.75" customHeight="1">
      <c r="A808" s="8"/>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c r="AD808" s="8"/>
      <c r="AE808" s="8"/>
    </row>
    <row r="809" spans="1:31" ht="15.75" customHeight="1">
      <c r="A809" s="8"/>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c r="AD809" s="8"/>
      <c r="AE809" s="8"/>
    </row>
    <row r="810" spans="1:31" ht="15.75" customHeight="1">
      <c r="A810" s="8"/>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c r="AD810" s="8"/>
      <c r="AE810" s="8"/>
    </row>
    <row r="811" spans="1:31" ht="15.75" customHeight="1">
      <c r="A811" s="8"/>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c r="AD811" s="8"/>
      <c r="AE811" s="8"/>
    </row>
    <row r="812" spans="1:31" ht="15.75" customHeight="1">
      <c r="A812" s="8"/>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c r="AD812" s="8"/>
      <c r="AE812" s="8"/>
    </row>
    <row r="813" spans="1:31" ht="15.75" customHeight="1">
      <c r="A813" s="8"/>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c r="AD813" s="8"/>
      <c r="AE813" s="8"/>
    </row>
    <row r="814" spans="1:31" ht="15.75" customHeight="1">
      <c r="A814" s="8"/>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c r="AD814" s="8"/>
      <c r="AE814" s="8"/>
    </row>
    <row r="815" spans="1:31" ht="15.75" customHeight="1">
      <c r="A815" s="8"/>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c r="AD815" s="8"/>
      <c r="AE815" s="8"/>
    </row>
    <row r="816" spans="1:31" ht="15.75" customHeight="1">
      <c r="A816" s="8"/>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c r="AD816" s="8"/>
      <c r="AE816" s="8"/>
    </row>
    <row r="817" spans="1:31" ht="15.75" customHeight="1">
      <c r="A817" s="8"/>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c r="AD817" s="8"/>
      <c r="AE817" s="8"/>
    </row>
    <row r="818" spans="1:31" ht="15.75" customHeight="1">
      <c r="A818" s="8"/>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c r="AD818" s="8"/>
      <c r="AE818" s="8"/>
    </row>
    <row r="819" spans="1:31" ht="15.75" customHeight="1">
      <c r="A819" s="8"/>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c r="AD819" s="8"/>
      <c r="AE819" s="8"/>
    </row>
    <row r="820" spans="1:31" ht="15.75" customHeight="1">
      <c r="A820" s="8"/>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c r="AD820" s="8"/>
      <c r="AE820" s="8"/>
    </row>
    <row r="821" spans="1:31" ht="15.75" customHeight="1">
      <c r="A821" s="8"/>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c r="AD821" s="8"/>
      <c r="AE821" s="8"/>
    </row>
    <row r="822" spans="1:31" ht="15.75" customHeight="1">
      <c r="A822" s="8"/>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c r="AD822" s="8"/>
      <c r="AE822" s="8"/>
    </row>
    <row r="823" spans="1:31" ht="15.75" customHeight="1">
      <c r="A823" s="8"/>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c r="AD823" s="8"/>
      <c r="AE823" s="8"/>
    </row>
    <row r="824" spans="1:31" ht="15.75" customHeight="1">
      <c r="A824" s="8"/>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c r="AD824" s="8"/>
      <c r="AE824" s="8"/>
    </row>
    <row r="825" spans="1:31" ht="15.75" customHeight="1">
      <c r="A825" s="8"/>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c r="AD825" s="8"/>
      <c r="AE825" s="8"/>
    </row>
    <row r="826" spans="1:31" ht="15.75" customHeight="1">
      <c r="A826" s="8"/>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c r="AD826" s="8"/>
      <c r="AE826" s="8"/>
    </row>
    <row r="827" spans="1:31" ht="15.75" customHeight="1">
      <c r="A827" s="8"/>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c r="AD827" s="8"/>
      <c r="AE827" s="8"/>
    </row>
    <row r="828" spans="1:31" ht="15.75" customHeight="1">
      <c r="A828" s="8"/>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c r="AD828" s="8"/>
      <c r="AE828" s="8"/>
    </row>
    <row r="829" spans="1:31" ht="15.75" customHeight="1">
      <c r="A829" s="8"/>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c r="AD829" s="8"/>
      <c r="AE829" s="8"/>
    </row>
    <row r="830" spans="1:31" ht="15.75" customHeight="1">
      <c r="A830" s="8"/>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c r="AD830" s="8"/>
      <c r="AE830" s="8"/>
    </row>
    <row r="831" spans="1:31" ht="15.75" customHeight="1">
      <c r="A831" s="8"/>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c r="AD831" s="8"/>
      <c r="AE831" s="8"/>
    </row>
    <row r="832" spans="1:31" ht="15.75" customHeight="1">
      <c r="A832" s="8"/>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c r="AD832" s="8"/>
      <c r="AE832" s="8"/>
    </row>
    <row r="833" spans="1:31" ht="15.75" customHeight="1">
      <c r="A833" s="8"/>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c r="AD833" s="8"/>
      <c r="AE833" s="8"/>
    </row>
    <row r="834" spans="1:31" ht="15.75" customHeight="1">
      <c r="A834" s="8"/>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c r="AD834" s="8"/>
      <c r="AE834" s="8"/>
    </row>
    <row r="835" spans="1:31" ht="15.75" customHeight="1">
      <c r="A835" s="8"/>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c r="AD835" s="8"/>
      <c r="AE835" s="8"/>
    </row>
    <row r="836" spans="1:31" ht="15.75" customHeight="1">
      <c r="A836" s="8"/>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c r="AD836" s="8"/>
      <c r="AE836" s="8"/>
    </row>
    <row r="837" spans="1:31" ht="15.75" customHeight="1">
      <c r="A837" s="8"/>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c r="AD837" s="8"/>
      <c r="AE837" s="8"/>
    </row>
    <row r="838" spans="1:31" ht="15.75" customHeight="1">
      <c r="A838" s="8"/>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c r="AD838" s="8"/>
      <c r="AE838" s="8"/>
    </row>
    <row r="839" spans="1:31" ht="15.75" customHeight="1">
      <c r="A839" s="8"/>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c r="AD839" s="8"/>
      <c r="AE839" s="8"/>
    </row>
    <row r="840" spans="1:31" ht="15.75" customHeight="1">
      <c r="A840" s="8"/>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c r="AD840" s="8"/>
      <c r="AE840" s="8"/>
    </row>
    <row r="841" spans="1:31" ht="15.75" customHeight="1">
      <c r="A841" s="8"/>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c r="AD841" s="8"/>
      <c r="AE841" s="8"/>
    </row>
    <row r="842" spans="1:31" ht="15.75" customHeight="1">
      <c r="A842" s="8"/>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c r="AD842" s="8"/>
      <c r="AE842" s="8"/>
    </row>
    <row r="843" spans="1:31" ht="15.75" customHeight="1">
      <c r="A843" s="8"/>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c r="AD843" s="8"/>
      <c r="AE843" s="8"/>
    </row>
    <row r="844" spans="1:31" ht="15.75" customHeight="1">
      <c r="A844" s="8"/>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c r="AD844" s="8"/>
      <c r="AE844" s="8"/>
    </row>
    <row r="845" spans="1:31" ht="15.75" customHeight="1">
      <c r="A845" s="8"/>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c r="AD845" s="8"/>
      <c r="AE845" s="8"/>
    </row>
    <row r="846" spans="1:31" ht="15.75" customHeight="1">
      <c r="A846" s="8"/>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c r="AD846" s="8"/>
      <c r="AE846" s="8"/>
    </row>
    <row r="847" spans="1:31" ht="15.75" customHeight="1">
      <c r="A847" s="8"/>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c r="AD847" s="8"/>
      <c r="AE847" s="8"/>
    </row>
    <row r="848" spans="1:31" ht="15.75" customHeight="1">
      <c r="A848" s="8"/>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c r="AD848" s="8"/>
      <c r="AE848" s="8"/>
    </row>
    <row r="849" spans="1:31" ht="15.75" customHeight="1">
      <c r="A849" s="8"/>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c r="AD849" s="8"/>
      <c r="AE849" s="8"/>
    </row>
    <row r="850" spans="1:31" ht="15.75" customHeight="1">
      <c r="A850" s="8"/>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c r="AD850" s="8"/>
      <c r="AE850" s="8"/>
    </row>
    <row r="851" spans="1:31" ht="15.75" customHeight="1">
      <c r="A851" s="8"/>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c r="AD851" s="8"/>
      <c r="AE851" s="8"/>
    </row>
    <row r="852" spans="1:31" ht="15.75" customHeight="1">
      <c r="A852" s="8"/>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c r="AD852" s="8"/>
      <c r="AE852" s="8"/>
    </row>
    <row r="853" spans="1:31" ht="15.75" customHeight="1">
      <c r="A853" s="8"/>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c r="AD853" s="8"/>
      <c r="AE853" s="8"/>
    </row>
    <row r="854" spans="1:31" ht="15.75" customHeight="1">
      <c r="A854" s="8"/>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c r="AD854" s="8"/>
      <c r="AE854" s="8"/>
    </row>
    <row r="855" spans="1:31" ht="15.75" customHeight="1">
      <c r="A855" s="8"/>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c r="AD855" s="8"/>
      <c r="AE855" s="8"/>
    </row>
    <row r="856" spans="1:31" ht="15.75" customHeight="1">
      <c r="A856" s="8"/>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c r="AD856" s="8"/>
      <c r="AE856" s="8"/>
    </row>
    <row r="857" spans="1:31" ht="15.75" customHeight="1">
      <c r="A857" s="8"/>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c r="AD857" s="8"/>
      <c r="AE857" s="8"/>
    </row>
    <row r="858" spans="1:31" ht="15.75" customHeight="1">
      <c r="A858" s="8"/>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c r="AD858" s="8"/>
      <c r="AE858" s="8"/>
    </row>
    <row r="859" spans="1:31" ht="15.75" customHeight="1">
      <c r="A859" s="8"/>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c r="AD859" s="8"/>
      <c r="AE859" s="8"/>
    </row>
    <row r="860" spans="1:31" ht="15.75" customHeight="1">
      <c r="A860" s="8"/>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c r="AD860" s="8"/>
      <c r="AE860" s="8"/>
    </row>
    <row r="861" spans="1:31" ht="15.75" customHeight="1">
      <c r="A861" s="8"/>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c r="AD861" s="8"/>
      <c r="AE861" s="8"/>
    </row>
    <row r="862" spans="1:31" ht="15.75" customHeight="1">
      <c r="A862" s="8"/>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c r="AD862" s="8"/>
      <c r="AE862" s="8"/>
    </row>
    <row r="863" spans="1:31" ht="15.75" customHeight="1">
      <c r="A863" s="8"/>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c r="AD863" s="8"/>
      <c r="AE863" s="8"/>
    </row>
    <row r="864" spans="1:31" ht="15.75" customHeight="1">
      <c r="A864" s="8"/>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c r="AD864" s="8"/>
      <c r="AE864" s="8"/>
    </row>
    <row r="865" spans="1:31" ht="15.75" customHeight="1">
      <c r="A865" s="8"/>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c r="AD865" s="8"/>
      <c r="AE865" s="8"/>
    </row>
    <row r="866" spans="1:31" ht="15.75" customHeight="1">
      <c r="A866" s="8"/>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c r="AD866" s="8"/>
      <c r="AE866" s="8"/>
    </row>
    <row r="867" spans="1:31" ht="15.75" customHeight="1">
      <c r="A867" s="8"/>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c r="AD867" s="8"/>
      <c r="AE867" s="8"/>
    </row>
    <row r="868" spans="1:31" ht="15.75" customHeight="1">
      <c r="A868" s="8"/>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c r="AD868" s="8"/>
      <c r="AE868" s="8"/>
    </row>
    <row r="869" spans="1:31" ht="15.75" customHeight="1">
      <c r="A869" s="8"/>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c r="AD869" s="8"/>
      <c r="AE869" s="8"/>
    </row>
    <row r="870" spans="1:31" ht="15.75" customHeight="1">
      <c r="A870" s="8"/>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c r="AD870" s="8"/>
      <c r="AE870" s="8"/>
    </row>
    <row r="871" spans="1:31" ht="15.75" customHeight="1">
      <c r="A871" s="8"/>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c r="AD871" s="8"/>
      <c r="AE871" s="8"/>
    </row>
    <row r="872" spans="1:31" ht="15.75" customHeight="1">
      <c r="A872" s="8"/>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c r="AD872" s="8"/>
      <c r="AE872" s="8"/>
    </row>
    <row r="873" spans="1:31" ht="15.75" customHeight="1">
      <c r="A873" s="8"/>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c r="AD873" s="8"/>
      <c r="AE873" s="8"/>
    </row>
    <row r="874" spans="1:31" ht="15.75" customHeight="1">
      <c r="A874" s="8"/>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c r="AD874" s="8"/>
      <c r="AE874" s="8"/>
    </row>
    <row r="875" spans="1:31" ht="15.75" customHeight="1">
      <c r="A875" s="8"/>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c r="AD875" s="8"/>
      <c r="AE875" s="8"/>
    </row>
    <row r="876" spans="1:31" ht="15.75" customHeight="1">
      <c r="A876" s="8"/>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c r="AD876" s="8"/>
      <c r="AE876" s="8"/>
    </row>
    <row r="877" spans="1:31" ht="15.75" customHeight="1">
      <c r="A877" s="8"/>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c r="AD877" s="8"/>
      <c r="AE877" s="8"/>
    </row>
    <row r="878" spans="1:31" ht="15.75" customHeight="1">
      <c r="A878" s="8"/>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c r="AD878" s="8"/>
      <c r="AE878" s="8"/>
    </row>
    <row r="879" spans="1:31" ht="15.75" customHeight="1">
      <c r="A879" s="8"/>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c r="AD879" s="8"/>
      <c r="AE879" s="8"/>
    </row>
    <row r="880" spans="1:31" ht="15.75" customHeight="1">
      <c r="A880" s="8"/>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c r="AD880" s="8"/>
      <c r="AE880" s="8"/>
    </row>
    <row r="881" spans="1:31" ht="15.75" customHeight="1">
      <c r="A881" s="8"/>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c r="AD881" s="8"/>
      <c r="AE881" s="8"/>
    </row>
    <row r="882" spans="1:31" ht="15.75" customHeight="1">
      <c r="A882" s="8"/>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c r="AD882" s="8"/>
      <c r="AE882" s="8"/>
    </row>
    <row r="883" spans="1:31" ht="15.75" customHeight="1">
      <c r="A883" s="8"/>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c r="AD883" s="8"/>
      <c r="AE883" s="8"/>
    </row>
    <row r="884" spans="1:31" ht="15.75" customHeight="1">
      <c r="A884" s="8"/>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c r="AD884" s="8"/>
      <c r="AE884" s="8"/>
    </row>
    <row r="885" spans="1:31" ht="15.75" customHeight="1">
      <c r="A885" s="8"/>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c r="AD885" s="8"/>
      <c r="AE885" s="8"/>
    </row>
    <row r="886" spans="1:31" ht="15.75" customHeight="1">
      <c r="A886" s="8"/>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c r="AD886" s="8"/>
      <c r="AE886" s="8"/>
    </row>
    <row r="887" spans="1:31" ht="15.75" customHeight="1">
      <c r="A887" s="8"/>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c r="AD887" s="8"/>
      <c r="AE887" s="8"/>
    </row>
    <row r="888" spans="1:31" ht="15.75" customHeight="1">
      <c r="A888" s="8"/>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c r="AD888" s="8"/>
      <c r="AE888" s="8"/>
    </row>
    <row r="889" spans="1:31" ht="15.75" customHeight="1">
      <c r="A889" s="8"/>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c r="AD889" s="8"/>
      <c r="AE889" s="8"/>
    </row>
    <row r="890" spans="1:31" ht="15.75" customHeight="1">
      <c r="A890" s="8"/>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c r="AD890" s="8"/>
      <c r="AE890" s="8"/>
    </row>
    <row r="891" spans="1:31" ht="15.75" customHeight="1">
      <c r="A891" s="8"/>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c r="AD891" s="8"/>
      <c r="AE891" s="8"/>
    </row>
    <row r="892" spans="1:31" ht="15.75" customHeight="1">
      <c r="A892" s="8"/>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c r="AD892" s="8"/>
      <c r="AE892" s="8"/>
    </row>
    <row r="893" spans="1:31" ht="15.75" customHeight="1">
      <c r="A893" s="8"/>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c r="AD893" s="8"/>
      <c r="AE893" s="8"/>
    </row>
    <row r="894" spans="1:31" ht="15.75" customHeight="1">
      <c r="A894" s="8"/>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c r="AD894" s="8"/>
      <c r="AE894" s="8"/>
    </row>
    <row r="895" spans="1:31" ht="15.75" customHeight="1">
      <c r="A895" s="8"/>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c r="AD895" s="8"/>
      <c r="AE895" s="8"/>
    </row>
    <row r="896" spans="1:31" ht="15.75" customHeight="1">
      <c r="A896" s="8"/>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c r="AD896" s="8"/>
      <c r="AE896" s="8"/>
    </row>
    <row r="897" spans="1:31" ht="15.75" customHeight="1">
      <c r="A897" s="8"/>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c r="AD897" s="8"/>
      <c r="AE897" s="8"/>
    </row>
    <row r="898" spans="1:31" ht="15.75" customHeight="1">
      <c r="A898" s="8"/>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c r="AD898" s="8"/>
      <c r="AE898" s="8"/>
    </row>
    <row r="899" spans="1:31" ht="15.75" customHeight="1">
      <c r="A899" s="8"/>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c r="AD899" s="8"/>
      <c r="AE899" s="8"/>
    </row>
    <row r="900" spans="1:31" ht="15.75" customHeight="1">
      <c r="A900" s="8"/>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c r="AD900" s="8"/>
      <c r="AE900" s="8"/>
    </row>
    <row r="901" spans="1:31" ht="15.75" customHeight="1">
      <c r="A901" s="8"/>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c r="AD901" s="8"/>
      <c r="AE901" s="8"/>
    </row>
    <row r="902" spans="1:31" ht="15.75" customHeight="1">
      <c r="A902" s="8"/>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c r="AD902" s="8"/>
      <c r="AE902" s="8"/>
    </row>
    <row r="903" spans="1:31" ht="15.75" customHeight="1">
      <c r="A903" s="8"/>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c r="AD903" s="8"/>
      <c r="AE903" s="8"/>
    </row>
    <row r="904" spans="1:31" ht="15.75" customHeight="1">
      <c r="A904" s="8"/>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c r="AD904" s="8"/>
      <c r="AE904" s="8"/>
    </row>
    <row r="905" spans="1:31" ht="15.75" customHeight="1">
      <c r="A905" s="8"/>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c r="AD905" s="8"/>
      <c r="AE905" s="8"/>
    </row>
    <row r="906" spans="1:31" ht="15.75" customHeight="1">
      <c r="A906" s="8"/>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c r="AD906" s="8"/>
      <c r="AE906" s="8"/>
    </row>
    <row r="907" spans="1:31" ht="15.75" customHeight="1">
      <c r="A907" s="8"/>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c r="AD907" s="8"/>
      <c r="AE907" s="8"/>
    </row>
    <row r="908" spans="1:31" ht="15.75" customHeight="1">
      <c r="A908" s="8"/>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c r="AD908" s="8"/>
      <c r="AE908" s="8"/>
    </row>
    <row r="909" spans="1:31" ht="15.75" customHeight="1">
      <c r="A909" s="8"/>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c r="AD909" s="8"/>
      <c r="AE909" s="8"/>
    </row>
    <row r="910" spans="1:31" ht="15.75" customHeight="1">
      <c r="A910" s="8"/>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c r="AD910" s="8"/>
      <c r="AE910" s="8"/>
    </row>
    <row r="911" spans="1:31" ht="15.75" customHeight="1">
      <c r="A911" s="8"/>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c r="AD911" s="8"/>
      <c r="AE911" s="8"/>
    </row>
    <row r="912" spans="1:31" ht="15.75" customHeight="1">
      <c r="A912" s="8"/>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c r="AD912" s="8"/>
      <c r="AE912" s="8"/>
    </row>
    <row r="913" spans="1:31" ht="15.75" customHeight="1">
      <c r="A913" s="8"/>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c r="AD913" s="8"/>
      <c r="AE913" s="8"/>
    </row>
    <row r="914" spans="1:31" ht="15.75" customHeight="1">
      <c r="A914" s="8"/>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c r="AD914" s="8"/>
      <c r="AE914" s="8"/>
    </row>
    <row r="915" spans="1:31" ht="15.75" customHeight="1">
      <c r="A915" s="8"/>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c r="AD915" s="8"/>
      <c r="AE915" s="8"/>
    </row>
    <row r="916" spans="1:31" ht="15.75" customHeight="1">
      <c r="A916" s="8"/>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c r="AD916" s="8"/>
      <c r="AE916" s="8"/>
    </row>
    <row r="917" spans="1:31" ht="15.75" customHeight="1">
      <c r="A917" s="8"/>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c r="AD917" s="8"/>
      <c r="AE917" s="8"/>
    </row>
    <row r="918" spans="1:31" ht="15.75" customHeight="1">
      <c r="A918" s="8"/>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c r="AD918" s="8"/>
      <c r="AE918" s="8"/>
    </row>
    <row r="919" spans="1:31" ht="15.75" customHeight="1">
      <c r="A919" s="8"/>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c r="AD919" s="8"/>
      <c r="AE919" s="8"/>
    </row>
    <row r="920" spans="1:31" ht="15.75" customHeight="1">
      <c r="A920" s="8"/>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c r="AD920" s="8"/>
      <c r="AE920" s="8"/>
    </row>
    <row r="921" spans="1:31" ht="15.75" customHeight="1">
      <c r="A921" s="8"/>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c r="AD921" s="8"/>
      <c r="AE921" s="8"/>
    </row>
    <row r="922" spans="1:31" ht="15.75" customHeight="1">
      <c r="A922" s="8"/>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c r="AD922" s="8"/>
      <c r="AE922" s="8"/>
    </row>
    <row r="923" spans="1:31" ht="15.75" customHeight="1">
      <c r="A923" s="8"/>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c r="AD923" s="8"/>
      <c r="AE923" s="8"/>
    </row>
    <row r="924" spans="1:31" ht="15.75" customHeight="1">
      <c r="A924" s="8"/>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c r="AD924" s="8"/>
      <c r="AE924" s="8"/>
    </row>
    <row r="925" spans="1:31" ht="15.75" customHeight="1">
      <c r="A925" s="8"/>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c r="AD925" s="8"/>
      <c r="AE925" s="8"/>
    </row>
    <row r="926" spans="1:31" ht="15.75" customHeight="1">
      <c r="A926" s="8"/>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c r="AD926" s="8"/>
      <c r="AE926" s="8"/>
    </row>
    <row r="927" spans="1:31" ht="15.75" customHeight="1">
      <c r="A927" s="8"/>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c r="AD927" s="8"/>
      <c r="AE927" s="8"/>
    </row>
    <row r="928" spans="1:31" ht="15.75" customHeight="1">
      <c r="A928" s="8"/>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c r="AD928" s="8"/>
      <c r="AE928" s="8"/>
    </row>
    <row r="929" spans="1:31" ht="15.75" customHeight="1">
      <c r="A929" s="8"/>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c r="AD929" s="8"/>
      <c r="AE929" s="8"/>
    </row>
    <row r="930" spans="1:31" ht="15.75" customHeight="1">
      <c r="A930" s="8"/>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c r="AD930" s="8"/>
      <c r="AE930" s="8"/>
    </row>
    <row r="931" spans="1:31" ht="15.75" customHeight="1">
      <c r="A931" s="8"/>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c r="AD931" s="8"/>
      <c r="AE931" s="8"/>
    </row>
    <row r="932" spans="1:31" ht="15.75" customHeight="1">
      <c r="A932" s="8"/>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c r="AD932" s="8"/>
      <c r="AE932" s="8"/>
    </row>
    <row r="933" spans="1:31" ht="15.75" customHeight="1">
      <c r="A933" s="8"/>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c r="AD933" s="8"/>
      <c r="AE933" s="8"/>
    </row>
    <row r="934" spans="1:31" ht="15.75" customHeight="1">
      <c r="A934" s="8"/>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c r="AD934" s="8"/>
      <c r="AE934" s="8"/>
    </row>
    <row r="935" spans="1:31" ht="15.75" customHeight="1">
      <c r="A935" s="8"/>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c r="AD935" s="8"/>
      <c r="AE935" s="8"/>
    </row>
    <row r="936" spans="1:31" ht="15.75" customHeight="1">
      <c r="A936" s="8"/>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c r="AD936" s="8"/>
      <c r="AE936" s="8"/>
    </row>
    <row r="937" spans="1:31" ht="15.75" customHeight="1">
      <c r="A937" s="8"/>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c r="AD937" s="8"/>
      <c r="AE937" s="8"/>
    </row>
    <row r="938" spans="1:31" ht="15.75" customHeight="1">
      <c r="A938" s="8"/>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c r="AD938" s="8"/>
      <c r="AE938" s="8"/>
    </row>
    <row r="939" spans="1:31" ht="15.75" customHeight="1">
      <c r="A939" s="8"/>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c r="AD939" s="8"/>
      <c r="AE939" s="8"/>
    </row>
    <row r="940" spans="1:31" ht="15.75" customHeight="1">
      <c r="A940" s="8"/>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c r="AD940" s="8"/>
      <c r="AE940" s="8"/>
    </row>
    <row r="941" spans="1:31" ht="15.75" customHeight="1">
      <c r="A941" s="8"/>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c r="AD941" s="8"/>
      <c r="AE941" s="8"/>
    </row>
    <row r="942" spans="1:31" ht="15.75" customHeight="1">
      <c r="A942" s="8"/>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c r="AD942" s="8"/>
      <c r="AE942" s="8"/>
    </row>
    <row r="943" spans="1:31" ht="15.75" customHeight="1">
      <c r="A943" s="8"/>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c r="AD943" s="8"/>
      <c r="AE943" s="8"/>
    </row>
    <row r="944" spans="1:31" ht="15.75" customHeight="1">
      <c r="A944" s="8"/>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c r="AD944" s="8"/>
      <c r="AE944" s="8"/>
    </row>
    <row r="945" spans="1:31" ht="15.75" customHeight="1">
      <c r="A945" s="8"/>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c r="AD945" s="8"/>
      <c r="AE945" s="8"/>
    </row>
    <row r="946" spans="1:31" ht="15.75" customHeight="1">
      <c r="A946" s="8"/>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c r="AD946" s="8"/>
      <c r="AE946" s="8"/>
    </row>
    <row r="947" spans="1:31" ht="15.75" customHeight="1">
      <c r="A947" s="8"/>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c r="AD947" s="8"/>
      <c r="AE947" s="8"/>
    </row>
    <row r="948" spans="1:31" ht="15.75" customHeight="1">
      <c r="A948" s="8"/>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c r="AD948" s="8"/>
      <c r="AE948" s="8"/>
    </row>
    <row r="949" spans="1:31" ht="15.75" customHeight="1">
      <c r="A949" s="8"/>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c r="AD949" s="8"/>
      <c r="AE949" s="8"/>
    </row>
    <row r="950" spans="1:31" ht="15.75" customHeight="1">
      <c r="A950" s="8"/>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c r="AD950" s="8"/>
      <c r="AE950" s="8"/>
    </row>
    <row r="951" spans="1:31" ht="15.75" customHeight="1">
      <c r="A951" s="8"/>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c r="AD951" s="8"/>
      <c r="AE951" s="8"/>
    </row>
    <row r="952" spans="1:31" ht="15.75" customHeight="1">
      <c r="A952" s="8"/>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c r="AD952" s="8"/>
      <c r="AE952" s="8"/>
    </row>
    <row r="953" spans="1:31" ht="15.75" customHeight="1">
      <c r="A953" s="8"/>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c r="AD953" s="8"/>
      <c r="AE953" s="8"/>
    </row>
    <row r="954" spans="1:31" ht="15.75" customHeight="1">
      <c r="A954" s="8"/>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c r="AD954" s="8"/>
      <c r="AE954" s="8"/>
    </row>
    <row r="955" spans="1:31" ht="15.75" customHeight="1">
      <c r="A955" s="8"/>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c r="AD955" s="8"/>
      <c r="AE955" s="8"/>
    </row>
    <row r="956" spans="1:31" ht="15.75" customHeight="1">
      <c r="A956" s="8"/>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c r="AD956" s="8"/>
      <c r="AE956" s="8"/>
    </row>
    <row r="957" spans="1:31" ht="15.75" customHeight="1">
      <c r="A957" s="8"/>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c r="AD957" s="8"/>
      <c r="AE957" s="8"/>
    </row>
    <row r="958" spans="1:31" ht="15.75" customHeight="1">
      <c r="A958" s="8"/>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c r="AD958" s="8"/>
      <c r="AE958" s="8"/>
    </row>
    <row r="959" spans="1:31" ht="15.75" customHeight="1">
      <c r="A959" s="8"/>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c r="AD959" s="8"/>
      <c r="AE959" s="8"/>
    </row>
    <row r="960" spans="1:31" ht="15.75" customHeight="1">
      <c r="A960" s="8"/>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c r="AD960" s="8"/>
      <c r="AE960" s="8"/>
    </row>
    <row r="961" spans="1:31" ht="15.75" customHeight="1">
      <c r="A961" s="8"/>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c r="AD961" s="8"/>
      <c r="AE961" s="8"/>
    </row>
    <row r="962" spans="1:31" ht="15.75" customHeight="1">
      <c r="A962" s="8"/>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c r="AD962" s="8"/>
      <c r="AE962" s="8"/>
    </row>
    <row r="963" spans="1:31" ht="15.75" customHeight="1">
      <c r="A963" s="8"/>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c r="AD963" s="8"/>
      <c r="AE963" s="8"/>
    </row>
    <row r="964" spans="1:31" ht="15.75" customHeight="1">
      <c r="A964" s="8"/>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c r="AD964" s="8"/>
      <c r="AE964" s="8"/>
    </row>
    <row r="965" spans="1:31" ht="15.75" customHeight="1">
      <c r="A965" s="8"/>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c r="AD965" s="8"/>
      <c r="AE965" s="8"/>
    </row>
    <row r="966" spans="1:31" ht="15.75" customHeight="1">
      <c r="A966" s="8"/>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c r="AD966" s="8"/>
      <c r="AE966" s="8"/>
    </row>
    <row r="967" spans="1:31" ht="15.75" customHeight="1">
      <c r="A967" s="8"/>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c r="AD967" s="8"/>
      <c r="AE967" s="8"/>
    </row>
    <row r="968" spans="1:31" ht="15.75" customHeight="1">
      <c r="A968" s="8"/>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c r="AD968" s="8"/>
      <c r="AE968" s="8"/>
    </row>
    <row r="969" spans="1:31" ht="15.75" customHeight="1">
      <c r="A969" s="8"/>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c r="AD969" s="8"/>
      <c r="AE969" s="8"/>
    </row>
    <row r="970" spans="1:31" ht="15.75" customHeight="1">
      <c r="A970" s="8"/>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c r="AD970" s="8"/>
      <c r="AE970" s="8"/>
    </row>
    <row r="971" spans="1:31" ht="15.75" customHeight="1">
      <c r="A971" s="8"/>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c r="AD971" s="8"/>
      <c r="AE971" s="8"/>
    </row>
    <row r="972" spans="1:31" ht="15.75" customHeight="1">
      <c r="A972" s="8"/>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c r="AD972" s="8"/>
      <c r="AE972" s="8"/>
    </row>
    <row r="973" spans="1:31" ht="15.75" customHeight="1">
      <c r="A973" s="8"/>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c r="AD973" s="8"/>
      <c r="AE973" s="8"/>
    </row>
    <row r="974" spans="1:31" ht="15.75" customHeight="1">
      <c r="A974" s="8"/>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c r="AD974" s="8"/>
      <c r="AE974" s="8"/>
    </row>
    <row r="975" spans="1:31" ht="15.75" customHeight="1">
      <c r="A975" s="8"/>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c r="AD975" s="8"/>
      <c r="AE975" s="8"/>
    </row>
    <row r="976" spans="1:31" ht="15.75" customHeight="1">
      <c r="A976" s="8"/>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c r="AD976" s="8"/>
      <c r="AE976" s="8"/>
    </row>
    <row r="977" spans="1:31" ht="15.75" customHeight="1">
      <c r="A977" s="8"/>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c r="AD977" s="8"/>
      <c r="AE977" s="8"/>
    </row>
    <row r="978" spans="1:31" ht="15.75" customHeight="1">
      <c r="A978" s="8"/>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c r="AD978" s="8"/>
      <c r="AE978" s="8"/>
    </row>
    <row r="979" spans="1:31" ht="15.75" customHeight="1">
      <c r="A979" s="8"/>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c r="AD979" s="8"/>
      <c r="AE979" s="8"/>
    </row>
    <row r="980" spans="1:31" ht="15.75" customHeight="1">
      <c r="A980" s="8"/>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c r="AD980" s="8"/>
      <c r="AE980" s="8"/>
    </row>
    <row r="981" spans="1:31" ht="15.75" customHeight="1">
      <c r="A981" s="8"/>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c r="AD981" s="8"/>
      <c r="AE981" s="8"/>
    </row>
    <row r="982" spans="1:31" ht="15.75" customHeight="1">
      <c r="A982" s="8"/>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c r="AD982" s="8"/>
      <c r="AE982" s="8"/>
    </row>
    <row r="983" spans="1:31" ht="15.75" customHeight="1">
      <c r="A983" s="8"/>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c r="AD983" s="8"/>
      <c r="AE983" s="8"/>
    </row>
    <row r="984" spans="1:31" ht="15.75" customHeight="1">
      <c r="A984" s="8"/>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c r="AD984" s="8"/>
      <c r="AE984" s="8"/>
    </row>
    <row r="985" spans="1:31" ht="15.75" customHeight="1">
      <c r="A985" s="8"/>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c r="AD985" s="8"/>
      <c r="AE985" s="8"/>
    </row>
    <row r="986" spans="1:31" ht="15.75" customHeight="1">
      <c r="A986" s="8"/>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c r="AD986" s="8"/>
      <c r="AE986" s="8"/>
    </row>
    <row r="987" spans="1:31" ht="15.75" customHeight="1">
      <c r="A987" s="8"/>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c r="AD987" s="8"/>
      <c r="AE987" s="8"/>
    </row>
    <row r="988" spans="1:31" ht="15.75" customHeight="1">
      <c r="A988" s="8"/>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c r="AD988" s="8"/>
      <c r="AE988" s="8"/>
    </row>
    <row r="989" spans="1:31" ht="15.75" customHeight="1">
      <c r="A989" s="8"/>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c r="AD989" s="8"/>
      <c r="AE989" s="8"/>
    </row>
    <row r="990" spans="1:31" ht="15.75" customHeight="1">
      <c r="A990" s="8"/>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c r="AD990" s="8"/>
      <c r="AE990" s="8"/>
    </row>
    <row r="991" spans="1:31" ht="15.75" customHeight="1">
      <c r="A991" s="8"/>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c r="AD991" s="8"/>
      <c r="AE991" s="8"/>
    </row>
    <row r="992" spans="1:31" ht="15.75" customHeight="1">
      <c r="A992" s="8"/>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c r="AD992" s="8"/>
      <c r="AE992" s="8"/>
    </row>
    <row r="993" spans="1:31" ht="15.75" customHeight="1">
      <c r="A993" s="8"/>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c r="AD993" s="8"/>
      <c r="AE993" s="8"/>
    </row>
    <row r="994" spans="1:31" ht="15.75" customHeight="1">
      <c r="A994" s="8"/>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c r="AD994" s="8"/>
      <c r="AE994" s="8"/>
    </row>
    <row r="995" spans="1:31" ht="15.75" customHeight="1">
      <c r="A995" s="8"/>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c r="AD995" s="8"/>
      <c r="AE995" s="8"/>
    </row>
    <row r="996" spans="1:31" ht="15.75" customHeight="1">
      <c r="A996" s="8"/>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c r="AD996" s="8"/>
      <c r="AE996" s="8"/>
    </row>
    <row r="997" spans="1:31" ht="15.75" customHeight="1">
      <c r="A997" s="8"/>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c r="AD997" s="8"/>
      <c r="AE997" s="8"/>
    </row>
    <row r="998" spans="1:31" ht="15.75" customHeight="1">
      <c r="A998" s="8"/>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c r="AD998" s="8"/>
      <c r="AE998" s="8"/>
    </row>
    <row r="999" spans="1:31" ht="15.75" customHeight="1">
      <c r="A999" s="8"/>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c r="AD999" s="8"/>
      <c r="AE999" s="8"/>
    </row>
    <row r="1000" spans="1:31" ht="15.75" customHeight="1">
      <c r="A1000" s="8"/>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c r="AD1000" s="8"/>
      <c r="AE1000" s="8"/>
    </row>
    <row r="1001" spans="1:31" ht="15.75" customHeight="1">
      <c r="A1001" s="8"/>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c r="AD1001" s="8"/>
      <c r="AE1001" s="8"/>
    </row>
  </sheetData>
  <autoFilter ref="A5:X25" xr:uid="{00000000-0009-0000-0000-000000000000}">
    <filterColumn colId="9">
      <filters>
        <filter val="SDA"/>
        <filter val="Secretaria Distrital de Ambiente"/>
        <filter val="Secretaría Distrital de Ambiente"/>
      </filters>
    </filterColumn>
  </autoFilter>
  <mergeCells count="2">
    <mergeCell ref="O3:W3"/>
    <mergeCell ref="G3:M3"/>
  </mergeCells>
  <dataValidations count="1">
    <dataValidation type="list" allowBlank="1" showErrorMessage="1" sqref="K6:K25" xr:uid="{00000000-0002-0000-0000-000000000000}">
      <formula1>#REF!</formula1>
    </dataValidation>
  </dataValidation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000"/>
  <sheetViews>
    <sheetView workbookViewId="0"/>
  </sheetViews>
  <sheetFormatPr baseColWidth="10" defaultColWidth="14.453125" defaultRowHeight="15" customHeight="1"/>
  <cols>
    <col min="1" max="1" width="22.26953125" customWidth="1"/>
    <col min="2" max="2" width="22.453125" customWidth="1"/>
    <col min="3" max="3" width="95.7265625" customWidth="1"/>
    <col min="4" max="26" width="10.7265625" customWidth="1"/>
  </cols>
  <sheetData>
    <row r="1" spans="1:6" ht="14.5">
      <c r="A1" s="21" t="s">
        <v>145</v>
      </c>
      <c r="B1" s="15"/>
      <c r="C1" s="10" t="s">
        <v>146</v>
      </c>
      <c r="E1" s="14" t="s">
        <v>147</v>
      </c>
      <c r="F1" s="15"/>
    </row>
    <row r="2" spans="1:6" ht="25.5" customHeight="1">
      <c r="A2" s="22" t="s">
        <v>148</v>
      </c>
      <c r="B2" s="15"/>
      <c r="C2" s="11" t="s">
        <v>149</v>
      </c>
      <c r="E2" s="12" t="s">
        <v>91</v>
      </c>
    </row>
    <row r="3" spans="1:6" ht="14.5">
      <c r="A3" s="14" t="s">
        <v>150</v>
      </c>
      <c r="B3" s="15"/>
      <c r="C3" s="11" t="s">
        <v>151</v>
      </c>
      <c r="E3" s="12" t="s">
        <v>35</v>
      </c>
    </row>
    <row r="4" spans="1:6" ht="57.75" customHeight="1">
      <c r="A4" s="14" t="s">
        <v>152</v>
      </c>
      <c r="B4" s="15"/>
      <c r="C4" s="11" t="s">
        <v>153</v>
      </c>
      <c r="E4" s="12" t="s">
        <v>154</v>
      </c>
    </row>
    <row r="5" spans="1:6" ht="14.5">
      <c r="A5" s="14" t="s">
        <v>155</v>
      </c>
      <c r="B5" s="15"/>
      <c r="C5" s="11" t="s">
        <v>156</v>
      </c>
      <c r="E5" s="12" t="s">
        <v>157</v>
      </c>
    </row>
    <row r="6" spans="1:6" ht="23.25" customHeight="1">
      <c r="A6" s="14" t="s">
        <v>17</v>
      </c>
      <c r="B6" s="15"/>
      <c r="C6" s="11" t="s">
        <v>158</v>
      </c>
      <c r="E6" s="12" t="s">
        <v>159</v>
      </c>
    </row>
    <row r="7" spans="1:6" ht="43.5">
      <c r="A7" s="14" t="s">
        <v>15</v>
      </c>
      <c r="B7" s="15"/>
      <c r="C7" s="11" t="s">
        <v>160</v>
      </c>
      <c r="E7" s="12" t="s">
        <v>161</v>
      </c>
    </row>
    <row r="8" spans="1:6" ht="14.5">
      <c r="A8" s="16" t="s">
        <v>28</v>
      </c>
      <c r="B8" s="15"/>
      <c r="C8" s="11" t="s">
        <v>162</v>
      </c>
    </row>
    <row r="9" spans="1:6" ht="14.5">
      <c r="A9" s="17" t="s">
        <v>163</v>
      </c>
      <c r="B9" s="13" t="s">
        <v>164</v>
      </c>
      <c r="C9" s="11" t="s">
        <v>165</v>
      </c>
    </row>
    <row r="10" spans="1:6" ht="14.5">
      <c r="A10" s="18"/>
      <c r="B10" s="13" t="s">
        <v>166</v>
      </c>
      <c r="C10" s="11" t="s">
        <v>167</v>
      </c>
    </row>
    <row r="11" spans="1:6" ht="14.5">
      <c r="A11" s="18"/>
      <c r="B11" s="13" t="s">
        <v>168</v>
      </c>
      <c r="C11" s="11" t="s">
        <v>169</v>
      </c>
    </row>
    <row r="12" spans="1:6" ht="14.5">
      <c r="A12" s="19"/>
      <c r="B12" s="13" t="s">
        <v>170</v>
      </c>
      <c r="C12" s="11" t="s">
        <v>171</v>
      </c>
    </row>
    <row r="13" spans="1:6" ht="14.5">
      <c r="A13" s="20" t="s">
        <v>172</v>
      </c>
      <c r="B13" s="15"/>
      <c r="C13" s="11" t="s">
        <v>173</v>
      </c>
    </row>
    <row r="14" spans="1:6" ht="29">
      <c r="A14" s="20" t="s">
        <v>174</v>
      </c>
      <c r="B14" s="15"/>
      <c r="C14" s="11" t="s">
        <v>175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A5:B5"/>
    <mergeCell ref="A6:B6"/>
    <mergeCell ref="A1:B1"/>
    <mergeCell ref="E1:F1"/>
    <mergeCell ref="A2:B2"/>
    <mergeCell ref="A3:B3"/>
    <mergeCell ref="A4:B4"/>
    <mergeCell ref="A7:B7"/>
    <mergeCell ref="A8:B8"/>
    <mergeCell ref="A9:A12"/>
    <mergeCell ref="A13:B13"/>
    <mergeCell ref="A14:B14"/>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Matriz_APROBACIÓN</vt:lpstr>
      <vt:lpstr>Descripción campos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dc:creator>
  <cp:lastModifiedBy>MAGALY PAJOY VILLA</cp:lastModifiedBy>
  <dcterms:created xsi:type="dcterms:W3CDTF">2021-05-25T01:58:47Z</dcterms:created>
  <dcterms:modified xsi:type="dcterms:W3CDTF">2025-02-21T17:02:49Z</dcterms:modified>
</cp:coreProperties>
</file>